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Einführung" sheetId="9" r:id="rId1"/>
    <sheet name="Seitwärts" sheetId="1" r:id="rId2"/>
    <sheet name="Crash" sheetId="5" r:id="rId3"/>
    <sheet name="Wachstum" sheetId="7" r:id="rId4"/>
    <sheet name="Corona" sheetId="8" r:id="rId5"/>
  </sheets>
  <definedNames>
    <definedName name="_xlnm.Print_Area" localSheetId="4">Corona!$B$1:$AA$35</definedName>
    <definedName name="_xlnm.Print_Area" localSheetId="2">Crash!$B$1:$AA$35</definedName>
    <definedName name="_xlnm.Print_Area" localSheetId="0">Einführung!$A$1:$L$59</definedName>
    <definedName name="_xlnm.Print_Area" localSheetId="1">Seitwärts!$B$1:$AA$36</definedName>
    <definedName name="_xlnm.Print_Area" localSheetId="3">Wachstum!$B$1:$AA$35</definedName>
  </definedNames>
  <calcPr calcId="145621"/>
</workbook>
</file>

<file path=xl/calcChain.xml><?xml version="1.0" encoding="utf-8"?>
<calcChain xmlns="http://schemas.openxmlformats.org/spreadsheetml/2006/main">
  <c r="K2" i="9" l="1"/>
  <c r="Z2" i="1" l="1"/>
  <c r="Z2" i="7" l="1"/>
  <c r="Z2" i="8"/>
  <c r="Z2" i="5"/>
  <c r="AA32" i="8" l="1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C29" i="8"/>
  <c r="C30" i="8" s="1"/>
  <c r="C31" i="8" l="1"/>
  <c r="E29" i="8"/>
  <c r="D29" i="8"/>
  <c r="D30" i="8" s="1"/>
  <c r="D31" i="8" l="1"/>
  <c r="E30" i="8"/>
  <c r="F29" i="8"/>
  <c r="AA28" i="7"/>
  <c r="Y28" i="7"/>
  <c r="Z28" i="7" s="1"/>
  <c r="X28" i="7"/>
  <c r="V28" i="7"/>
  <c r="W28" i="7" s="1"/>
  <c r="U28" i="7"/>
  <c r="S28" i="7"/>
  <c r="T28" i="7" s="1"/>
  <c r="R28" i="7"/>
  <c r="P28" i="7"/>
  <c r="O28" i="7"/>
  <c r="L28" i="7"/>
  <c r="M28" i="7" s="1"/>
  <c r="N28" i="7" s="1"/>
  <c r="K28" i="7"/>
  <c r="I28" i="7"/>
  <c r="H28" i="7"/>
  <c r="G28" i="7"/>
  <c r="E28" i="7"/>
  <c r="F28" i="7" s="1"/>
  <c r="D28" i="7"/>
  <c r="D29" i="7"/>
  <c r="D40" i="7"/>
  <c r="E40" i="7" s="1"/>
  <c r="F40" i="7" s="1"/>
  <c r="G40" i="7" s="1"/>
  <c r="H40" i="7" s="1"/>
  <c r="I40" i="7" s="1"/>
  <c r="J40" i="7" s="1"/>
  <c r="K40" i="7" s="1"/>
  <c r="L40" i="7" s="1"/>
  <c r="M40" i="7" s="1"/>
  <c r="N40" i="7" s="1"/>
  <c r="O40" i="7" s="1"/>
  <c r="P40" i="7" s="1"/>
  <c r="Q40" i="7" s="1"/>
  <c r="R40" i="7" s="1"/>
  <c r="S40" i="7" s="1"/>
  <c r="T40" i="7" s="1"/>
  <c r="U40" i="7" s="1"/>
  <c r="V40" i="7" s="1"/>
  <c r="W40" i="7" s="1"/>
  <c r="X40" i="7" s="1"/>
  <c r="Y40" i="7" s="1"/>
  <c r="Z40" i="7" s="1"/>
  <c r="AA40" i="7" s="1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C29" i="7"/>
  <c r="C30" i="7" s="1"/>
  <c r="D28" i="5"/>
  <c r="E28" i="5" s="1"/>
  <c r="F28" i="5" s="1"/>
  <c r="G28" i="5" s="1"/>
  <c r="H28" i="5" s="1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C29" i="5"/>
  <c r="C30" i="5" s="1"/>
  <c r="D29" i="5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1" i="1"/>
  <c r="D32" i="1" s="1"/>
  <c r="C32" i="1"/>
  <c r="C31" i="1"/>
  <c r="D30" i="1"/>
  <c r="C30" i="1"/>
  <c r="E31" i="1" l="1"/>
  <c r="E32" i="1" s="1"/>
  <c r="G29" i="8"/>
  <c r="H29" i="8"/>
  <c r="E31" i="8"/>
  <c r="F30" i="8"/>
  <c r="S29" i="7"/>
  <c r="M29" i="7"/>
  <c r="C31" i="7"/>
  <c r="D30" i="7"/>
  <c r="C31" i="5"/>
  <c r="D30" i="5"/>
  <c r="F31" i="1" l="1"/>
  <c r="F31" i="8"/>
  <c r="G30" i="8"/>
  <c r="N29" i="7"/>
  <c r="D31" i="7"/>
  <c r="T29" i="7"/>
  <c r="E29" i="7"/>
  <c r="E30" i="7" s="1"/>
  <c r="D31" i="5"/>
  <c r="E29" i="5"/>
  <c r="E30" i="5" s="1"/>
  <c r="F32" i="1" l="1"/>
  <c r="G31" i="1"/>
  <c r="G31" i="8"/>
  <c r="H30" i="8"/>
  <c r="O29" i="7"/>
  <c r="E31" i="7"/>
  <c r="F29" i="7"/>
  <c r="F30" i="7" s="1"/>
  <c r="U29" i="7"/>
  <c r="F29" i="5"/>
  <c r="F30" i="5" s="1"/>
  <c r="E31" i="5"/>
  <c r="G32" i="1" l="1"/>
  <c r="H31" i="1"/>
  <c r="H31" i="8"/>
  <c r="I30" i="8"/>
  <c r="F31" i="7"/>
  <c r="V29" i="7"/>
  <c r="G29" i="7"/>
  <c r="G30" i="7" s="1"/>
  <c r="F31" i="5"/>
  <c r="G29" i="5"/>
  <c r="G30" i="5" s="1"/>
  <c r="H32" i="1" l="1"/>
  <c r="I31" i="1"/>
  <c r="I31" i="8"/>
  <c r="J30" i="8"/>
  <c r="P29" i="7"/>
  <c r="R29" i="7"/>
  <c r="Q29" i="7"/>
  <c r="H29" i="7"/>
  <c r="H30" i="7" s="1"/>
  <c r="W29" i="7"/>
  <c r="G31" i="7"/>
  <c r="G31" i="5"/>
  <c r="H29" i="5"/>
  <c r="H30" i="5" s="1"/>
  <c r="I32" i="1" l="1"/>
  <c r="J31" i="1"/>
  <c r="J31" i="8"/>
  <c r="K30" i="8"/>
  <c r="H31" i="7"/>
  <c r="X29" i="7"/>
  <c r="I29" i="7"/>
  <c r="I30" i="7" s="1"/>
  <c r="H31" i="5"/>
  <c r="I29" i="5"/>
  <c r="I30" i="5" s="1"/>
  <c r="J32" i="1" l="1"/>
  <c r="K31" i="1"/>
  <c r="K31" i="8"/>
  <c r="L30" i="8"/>
  <c r="I31" i="7"/>
  <c r="J29" i="7"/>
  <c r="J30" i="7" s="1"/>
  <c r="Y29" i="7"/>
  <c r="J29" i="5"/>
  <c r="J30" i="5" s="1"/>
  <c r="K29" i="5"/>
  <c r="I31" i="5"/>
  <c r="L31" i="1" l="1"/>
  <c r="K32" i="1"/>
  <c r="L31" i="8"/>
  <c r="M30" i="8"/>
  <c r="J31" i="7"/>
  <c r="Z29" i="7"/>
  <c r="AA29" i="7"/>
  <c r="K29" i="7"/>
  <c r="K30" i="7" s="1"/>
  <c r="L29" i="7"/>
  <c r="J31" i="5"/>
  <c r="K30" i="5"/>
  <c r="M31" i="1" l="1"/>
  <c r="L32" i="1"/>
  <c r="M31" i="8"/>
  <c r="N30" i="8"/>
  <c r="K31" i="7"/>
  <c r="L30" i="7"/>
  <c r="K31" i="5"/>
  <c r="L30" i="5"/>
  <c r="N31" i="1" l="1"/>
  <c r="M32" i="1"/>
  <c r="N31" i="8"/>
  <c r="O30" i="8"/>
  <c r="L31" i="7"/>
  <c r="M30" i="7"/>
  <c r="L31" i="5"/>
  <c r="M30" i="5"/>
  <c r="N32" i="1" l="1"/>
  <c r="O31" i="1"/>
  <c r="O31" i="8"/>
  <c r="P30" i="8"/>
  <c r="M31" i="7"/>
  <c r="N30" i="7"/>
  <c r="M31" i="5"/>
  <c r="N30" i="5"/>
  <c r="O32" i="1" l="1"/>
  <c r="P31" i="1"/>
  <c r="P31" i="8"/>
  <c r="Q30" i="8"/>
  <c r="N31" i="7"/>
  <c r="O30" i="7"/>
  <c r="N31" i="5"/>
  <c r="O30" i="5"/>
  <c r="P32" i="1" l="1"/>
  <c r="Q31" i="1"/>
  <c r="Q31" i="8"/>
  <c r="R30" i="8"/>
  <c r="O31" i="7"/>
  <c r="P30" i="7"/>
  <c r="O31" i="5"/>
  <c r="P30" i="5"/>
  <c r="Q32" i="1" l="1"/>
  <c r="R31" i="1"/>
  <c r="R31" i="8"/>
  <c r="S30" i="8"/>
  <c r="P31" i="7"/>
  <c r="Q30" i="7"/>
  <c r="P31" i="5"/>
  <c r="Q30" i="5"/>
  <c r="R32" i="1" l="1"/>
  <c r="S31" i="1"/>
  <c r="T30" i="8"/>
  <c r="S31" i="8"/>
  <c r="Q31" i="7"/>
  <c r="R30" i="7"/>
  <c r="Q31" i="5"/>
  <c r="R30" i="5"/>
  <c r="T31" i="1" l="1"/>
  <c r="S32" i="1"/>
  <c r="U30" i="8"/>
  <c r="T31" i="8"/>
  <c r="R31" i="7"/>
  <c r="S30" i="7"/>
  <c r="R31" i="5"/>
  <c r="S30" i="5"/>
  <c r="U31" i="1" l="1"/>
  <c r="T32" i="1"/>
  <c r="U31" i="8"/>
  <c r="V30" i="8"/>
  <c r="S31" i="7"/>
  <c r="T30" i="7"/>
  <c r="S31" i="5"/>
  <c r="T30" i="5"/>
  <c r="V31" i="1" l="1"/>
  <c r="U32" i="1"/>
  <c r="V31" i="8"/>
  <c r="W30" i="8"/>
  <c r="T31" i="7"/>
  <c r="U30" i="7"/>
  <c r="T31" i="5"/>
  <c r="U30" i="5"/>
  <c r="V32" i="1" l="1"/>
  <c r="W31" i="1"/>
  <c r="X30" i="8"/>
  <c r="W31" i="8"/>
  <c r="U31" i="7"/>
  <c r="V30" i="7"/>
  <c r="U31" i="5"/>
  <c r="V30" i="5"/>
  <c r="X31" i="1" l="1"/>
  <c r="W32" i="1"/>
  <c r="X31" i="8"/>
  <c r="Y30" i="8"/>
  <c r="V31" i="7"/>
  <c r="W30" i="7"/>
  <c r="V31" i="5"/>
  <c r="W30" i="5"/>
  <c r="X32" i="1" l="1"/>
  <c r="Y31" i="1"/>
  <c r="Y31" i="8"/>
  <c r="Z30" i="8"/>
  <c r="W31" i="7"/>
  <c r="X30" i="7"/>
  <c r="W31" i="5"/>
  <c r="X30" i="5"/>
  <c r="Y32" i="1" l="1"/>
  <c r="Z31" i="1"/>
  <c r="Z31" i="8"/>
  <c r="AA30" i="8"/>
  <c r="AA31" i="8" s="1"/>
  <c r="AA33" i="8" s="1"/>
  <c r="X31" i="7"/>
  <c r="Y30" i="7"/>
  <c r="X31" i="5"/>
  <c r="Y30" i="5"/>
  <c r="Z32" i="1" l="1"/>
  <c r="AA31" i="1"/>
  <c r="AA32" i="1" s="1"/>
  <c r="AA34" i="1" s="1"/>
  <c r="Y31" i="7"/>
  <c r="Z30" i="7"/>
  <c r="Y31" i="5"/>
  <c r="Z30" i="5"/>
  <c r="Z31" i="7" l="1"/>
  <c r="AA30" i="7"/>
  <c r="AA31" i="7" s="1"/>
  <c r="AA33" i="7" s="1"/>
  <c r="Z31" i="5"/>
  <c r="AA30" i="5"/>
  <c r="AA31" i="5" s="1"/>
  <c r="AA33" i="5" s="1"/>
</calcChain>
</file>

<file path=xl/sharedStrings.xml><?xml version="1.0" encoding="utf-8"?>
<sst xmlns="http://schemas.openxmlformats.org/spreadsheetml/2006/main" count="107" uniqueCount="59">
  <si>
    <t>Monat</t>
  </si>
  <si>
    <t>Kurs</t>
  </si>
  <si>
    <t>Investition:</t>
  </si>
  <si>
    <t>Anteile</t>
  </si>
  <si>
    <t>Su. Anteile</t>
  </si>
  <si>
    <t>Wert Depot</t>
  </si>
  <si>
    <t>Einzahlungen</t>
  </si>
  <si>
    <t xml:space="preserve">Wertsteigerung:  </t>
  </si>
  <si>
    <t>8% Wachstum</t>
  </si>
  <si>
    <t>Frage: Um wieviel muss der Kurs des Sparplans am Ende steigen, um die Gewinnschwelle zu erreichen?</t>
  </si>
  <si>
    <t>Passen Sie die blau hinterlegten Felder an, um Ihren persönlichen Fall nachzubilden. Im gelb hinterlegten Feld den Kurswert eingeben, um die Wertsteigerung auf "0" zu bringen</t>
  </si>
  <si>
    <t>Stephan Groß</t>
  </si>
  <si>
    <t>Terminvereinbarung:</t>
  </si>
  <si>
    <t>https://calendly.com/besprechung</t>
  </si>
  <si>
    <t>https://finanzvorteil.fonds-shop-24.de/</t>
  </si>
  <si>
    <t>Fondsshop mit Video-Ident:</t>
  </si>
  <si>
    <t>Sparplan: Crash mit kleiner Erholung am Ende</t>
  </si>
  <si>
    <t>Sparplan: Corona Crash im DAX mit langsamer Erholung</t>
  </si>
  <si>
    <t>Aussage: Bei ausreichendem Zeithorizont &gt;5 Jahre ist ein durchgehaltener monatlicher Sparplan sehr attrativ, selbst wenn Ausgangswerte nicht wieder erreicht werden sollten.</t>
  </si>
  <si>
    <t>www.finanzvorteil.eu</t>
  </si>
  <si>
    <t>Fiktives Szenario</t>
  </si>
  <si>
    <t>Frage: Bringt ein Sparplan bei dem ganzen Auf und Ab an der Börse überhaupt irgendetwas ?</t>
  </si>
  <si>
    <t>Sparplan: "Übliche" Wachstumsentwicklung an der Börse</t>
  </si>
  <si>
    <t>Wachstumspfad für die Grafik</t>
  </si>
  <si>
    <t>Frage: Sparplan stoppen, auflösen, weitermachen wie bisher oder sogar nachkaufen ?</t>
  </si>
  <si>
    <t xml:space="preserve">                Nachkaufen zu niedrigeren Werten ist sehr attraktiv -&gt; Tool Einstand verbilligen.</t>
  </si>
  <si>
    <t xml:space="preserve">Passen Sie die blau hinterlegten Felder an, um Ihren persönlichen Fall nachzubilden. </t>
  </si>
  <si>
    <t>Aussage: Wird ein Sparplan weitergeführt bringen selbst kleine Kursverbesserungen am Ende erstaunliche Renditen. Ein Nachkaufen zu niedrigen Werten bringt erstaunliche Renditen.</t>
  </si>
  <si>
    <t>Aussage: Schwankungen sind gut. Sie erlauben den Erwerb zu günstigeren Kursen entlang eines Wachstumspfads. Langfristiges regelmässiges Sparen zahlt sich aus.</t>
  </si>
  <si>
    <t>Frage: Lohnt sich ein Sparplan, wenn die Kurse lediglich seitwärts schwanken ?</t>
  </si>
  <si>
    <t>Aussage: Durch die ständige Schwankung der Kurse können im Tiefpunkt jeweils mehr Anteile gekauft werden. Daraus resulitert eine gute Wertentwicklung.</t>
  </si>
  <si>
    <t>Sparpläne mit Investmentfonds - eine Einführung</t>
  </si>
  <si>
    <t>Geldmengen im Rahmen der Corona Krise sind gigantische Staatsverschuldungen entstanden. Würde das Zinsniveau auch nur auf vielleicht 5%</t>
  </si>
  <si>
    <t>zurückkehren könnten viele Staaten den Zinsdienst ihrer Verschuldung nicht mehr leisten. Wird das Zinsniveau jedoch für längere Zeit</t>
  </si>
  <si>
    <t xml:space="preserve">unter der Inflationsrate gehalten so findet eine schrittweise Entschuldung in realen Werten statt. </t>
  </si>
  <si>
    <r>
      <rPr>
        <sz val="11"/>
        <color theme="1"/>
        <rFont val="Calibri"/>
        <family val="2"/>
        <scheme val="minor"/>
      </rPr>
      <t xml:space="preserve">Siehe auch: </t>
    </r>
    <r>
      <rPr>
        <u/>
        <sz val="11"/>
        <color theme="10"/>
        <rFont val="Calibri"/>
        <family val="2"/>
        <scheme val="minor"/>
      </rPr>
      <t>https://de.wikipedia.org/wiki/Finanzielle_Repression</t>
    </r>
  </si>
  <si>
    <t>Schwankungen der Wertentwicklung, die oft mit Risiko und Verlusten gleichgesetzt werden. Diese wird es immer geben. Die Beispiele in dieser</t>
  </si>
  <si>
    <t xml:space="preserve">Datei zeigen, wie Schwankungen für eine sehr gute Wertentwicklung genutzt werden können. Allerdings darf man als Normalsparer nicht </t>
  </si>
  <si>
    <t>Breite Streuung von Risiken durch Investmentfonds und die Regelmässigkeit von Sparplänen sorgen dagegen bei konsequentem Verfolgen</t>
  </si>
  <si>
    <t xml:space="preserve">versuchen, den absolut niedrigsten Einstiegszeitpunkt und den höchsten Verkaufszeitpunkt zu erwischen. Das nennt man "Timing". </t>
  </si>
  <si>
    <t>Selbst den Profis gelingt dies oft nicht und so ist die Wahrscheinlichkeit des falschen Zeitpunkts und damit verbundenen Verlusten sehr hoch.</t>
  </si>
  <si>
    <t>des Sparziels regelmässig zu hervorragenden Ergebnissen. Gerade Schwankungen ermöglichen mittelfristig beeindruckende Wertentwicklungen,</t>
  </si>
  <si>
    <r>
      <t>bei denen das Bauchgefühl in der Regel sagt "</t>
    </r>
    <r>
      <rPr>
        <u/>
        <sz val="11"/>
        <color theme="1"/>
        <rFont val="Calibri"/>
        <family val="2"/>
        <scheme val="minor"/>
      </rPr>
      <t>bloß die Finger weg</t>
    </r>
    <r>
      <rPr>
        <sz val="11"/>
        <color theme="1"/>
        <rFont val="Calibri"/>
        <family val="2"/>
        <scheme val="minor"/>
      </rPr>
      <t>".</t>
    </r>
  </si>
  <si>
    <t>Es lohnt sehr, sein Bauchgefühl einmal mit harten Fakten zu überprüfen.</t>
  </si>
  <si>
    <t xml:space="preserve">Die in dieser Datei gezeigten möglichen Situationen verdeutlichen, was tatsächlich über längere Zeit in einem Sparplan passiert. </t>
  </si>
  <si>
    <t xml:space="preserve">Irgendwann einmal müssen Sie die technischen Voraussetzungen für einen Sparplan einmal schaffen - ein Depot anlegen. Dies geht </t>
  </si>
  <si>
    <t>besonders einfach bequem von zu Hause mit dem Fondsshop - mit Video-Ident können Sie sich diesen jederzeit durch die Eingabe</t>
  </si>
  <si>
    <r>
      <t xml:space="preserve">Ihrer persönlichen Daten selber anlegen. </t>
    </r>
    <r>
      <rPr>
        <b/>
        <sz val="11"/>
        <color theme="1"/>
        <rFont val="Calibri"/>
        <family val="2"/>
        <scheme val="minor"/>
      </rPr>
      <t>Klicken Sie auf das Bild</t>
    </r>
  </si>
  <si>
    <t>Im Fondsshop können Sie einzelne Investmentfonds auswählen, in gewünschte ETF investieren oder gleich ein ganzes Modellportfolio</t>
  </si>
  <si>
    <t xml:space="preserve">Ausgaben oder für die Altersvorsorge. Aus vielen Jahrzehnten des Sparens mit Zins (Sparbuch, Bundesanleihen) sind viele sehr abgeneigt gegen </t>
  </si>
  <si>
    <t xml:space="preserve">Vermögensaufbau funktioniert daher nur noch mit unternehmerischen Beteiligungen wie Aktien oder Investmentfonds - egal, ob für größere </t>
  </si>
  <si>
    <t xml:space="preserve">grpßer Industrienationen. Durch die Finanzkrise 2008, dem Währungskrieg der Notebanken in 2016-2019 und nicht zuletzt durch die immensen </t>
  </si>
  <si>
    <t xml:space="preserve">Die für Sparer verfügbare Verzinsung ist seit vielen Jahren kontinuierlich gefallen. Der Grund sind die immens aufgeblähten Verschuldungen </t>
  </si>
  <si>
    <t>mit 10 verschiedenen Fonds erwerben. Sparpläne habe dabei keine Laufzeiten sondern sind jederzeit veränderbar und Angespartes</t>
  </si>
  <si>
    <t>kann jederzeit abgerufen werden - oder eben mit Einmalzahlungen aufgestockt werden.</t>
  </si>
  <si>
    <t xml:space="preserve">Für eine Vorführung des Fondsshops können Sie unter diesem Link eine Einführung per Webmeeting buchen: </t>
  </si>
  <si>
    <t>https://calendly.com/besprechung/erlauterung-fondsshop?back=1&amp;month=2020-03</t>
  </si>
  <si>
    <t>Viel Erfolg !</t>
  </si>
  <si>
    <t>Ihr Stephan Groß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</si>
</sst>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u/>
      <sz val="12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3" fontId="0" fillId="0" borderId="0" xfId="0" applyNumberFormat="1"/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2" fillId="0" borderId="15" xfId="0" applyNumberFormat="1" applyFont="1" applyBorder="1" applyAlignment="1">
      <alignment horizontal="center"/>
    </xf>
    <xf numFmtId="3" fontId="0" fillId="0" borderId="18" xfId="0" applyNumberForma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" xfId="0" applyFont="1" applyBorder="1"/>
    <xf numFmtId="0" fontId="2" fillId="0" borderId="19" xfId="0" applyFont="1" applyBorder="1"/>
    <xf numFmtId="3" fontId="2" fillId="3" borderId="6" xfId="0" applyNumberFormat="1" applyFont="1" applyFill="1" applyBorder="1"/>
    <xf numFmtId="3" fontId="2" fillId="3" borderId="23" xfId="0" applyNumberFormat="1" applyFont="1" applyFill="1" applyBorder="1"/>
    <xf numFmtId="3" fontId="2" fillId="3" borderId="23" xfId="0" applyNumberFormat="1" applyFont="1" applyFill="1" applyBorder="1" applyAlignment="1">
      <alignment horizontal="right"/>
    </xf>
    <xf numFmtId="9" fontId="2" fillId="3" borderId="7" xfId="1" applyFont="1" applyFill="1" applyBorder="1"/>
    <xf numFmtId="164" fontId="0" fillId="0" borderId="16" xfId="0" applyNumberFormat="1" applyBorder="1"/>
    <xf numFmtId="164" fontId="0" fillId="0" borderId="1" xfId="0" applyNumberFormat="1" applyBorder="1"/>
    <xf numFmtId="4" fontId="0" fillId="0" borderId="16" xfId="0" applyNumberFormat="1" applyBorder="1"/>
    <xf numFmtId="4" fontId="0" fillId="0" borderId="1" xfId="0" applyNumberFormat="1" applyBorder="1"/>
    <xf numFmtId="9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4" fontId="0" fillId="0" borderId="24" xfId="0" applyNumberFormat="1" applyBorder="1"/>
    <xf numFmtId="0" fontId="2" fillId="0" borderId="25" xfId="0" applyFont="1" applyBorder="1"/>
    <xf numFmtId="4" fontId="0" fillId="0" borderId="26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64" fontId="0" fillId="0" borderId="24" xfId="0" applyNumberFormat="1" applyBorder="1"/>
    <xf numFmtId="164" fontId="0" fillId="0" borderId="26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3" fontId="0" fillId="4" borderId="1" xfId="0" applyNumberFormat="1" applyFill="1" applyBorder="1"/>
    <xf numFmtId="0" fontId="0" fillId="4" borderId="0" xfId="0" applyFill="1"/>
    <xf numFmtId="3" fontId="0" fillId="4" borderId="0" xfId="0" applyNumberFormat="1" applyFill="1"/>
    <xf numFmtId="0" fontId="2" fillId="4" borderId="6" xfId="0" applyFont="1" applyFill="1" applyBorder="1"/>
    <xf numFmtId="3" fontId="2" fillId="4" borderId="7" xfId="0" applyNumberFormat="1" applyFont="1" applyFill="1" applyBorder="1"/>
    <xf numFmtId="0" fontId="2" fillId="4" borderId="20" xfId="0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2" fillId="4" borderId="21" xfId="0" applyFont="1" applyFill="1" applyBorder="1"/>
    <xf numFmtId="3" fontId="0" fillId="4" borderId="16" xfId="0" applyNumberFormat="1" applyFill="1" applyBorder="1"/>
    <xf numFmtId="0" fontId="2" fillId="4" borderId="22" xfId="0" applyFont="1" applyFill="1" applyBorder="1"/>
    <xf numFmtId="3" fontId="0" fillId="4" borderId="17" xfId="0" applyNumberFormat="1" applyFill="1" applyBorder="1"/>
    <xf numFmtId="3" fontId="0" fillId="4" borderId="10" xfId="0" applyNumberFormat="1" applyFill="1" applyBorder="1"/>
    <xf numFmtId="0" fontId="2" fillId="4" borderId="2" xfId="0" applyFont="1" applyFill="1" applyBorder="1"/>
    <xf numFmtId="3" fontId="0" fillId="4" borderId="18" xfId="0" applyNumberFormat="1" applyFill="1" applyBorder="1"/>
    <xf numFmtId="3" fontId="0" fillId="4" borderId="11" xfId="0" applyNumberFormat="1" applyFill="1" applyBorder="1"/>
    <xf numFmtId="3" fontId="0" fillId="4" borderId="12" xfId="0" applyNumberFormat="1" applyFill="1" applyBorder="1"/>
    <xf numFmtId="0" fontId="2" fillId="4" borderId="19" xfId="0" applyFont="1" applyFill="1" applyBorder="1"/>
    <xf numFmtId="3" fontId="0" fillId="4" borderId="13" xfId="0" applyNumberFormat="1" applyFill="1" applyBorder="1"/>
    <xf numFmtId="3" fontId="0" fillId="4" borderId="14" xfId="0" applyNumberFormat="1" applyFill="1" applyBorder="1"/>
    <xf numFmtId="3" fontId="0" fillId="6" borderId="16" xfId="0" applyNumberFormat="1" applyFill="1" applyBorder="1"/>
    <xf numFmtId="3" fontId="0" fillId="6" borderId="1" xfId="0" applyNumberFormat="1" applyFill="1" applyBorder="1"/>
    <xf numFmtId="0" fontId="6" fillId="0" borderId="27" xfId="2" applyBorder="1" applyAlignment="1">
      <alignment vertical="center"/>
    </xf>
    <xf numFmtId="0" fontId="6" fillId="0" borderId="0" xfId="2"/>
    <xf numFmtId="0" fontId="6" fillId="0" borderId="0" xfId="2" applyAlignment="1">
      <alignment textRotation="90"/>
    </xf>
    <xf numFmtId="0" fontId="7" fillId="0" borderId="0" xfId="0" applyFont="1" applyAlignment="1">
      <alignment horizontal="center"/>
    </xf>
    <xf numFmtId="0" fontId="2" fillId="0" borderId="0" xfId="0" applyFont="1" applyFill="1" applyBorder="1"/>
    <xf numFmtId="3" fontId="8" fillId="0" borderId="0" xfId="3" applyNumberFormat="1"/>
    <xf numFmtId="0" fontId="9" fillId="0" borderId="27" xfId="2" applyFont="1" applyBorder="1" applyAlignment="1">
      <alignment horizontal="right" vertical="center"/>
    </xf>
    <xf numFmtId="3" fontId="3" fillId="5" borderId="24" xfId="0" applyNumberFormat="1" applyFont="1" applyFill="1" applyBorder="1"/>
    <xf numFmtId="0" fontId="10" fillId="0" borderId="0" xfId="0" applyFont="1" applyAlignment="1">
      <alignment horizontal="center"/>
    </xf>
    <xf numFmtId="3" fontId="8" fillId="0" borderId="0" xfId="3" applyNumberForma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3" fontId="0" fillId="7" borderId="16" xfId="0" applyNumberFormat="1" applyFill="1" applyBorder="1"/>
    <xf numFmtId="3" fontId="0" fillId="7" borderId="1" xfId="0" applyNumberFormat="1" applyFill="1" applyBorder="1"/>
    <xf numFmtId="3" fontId="4" fillId="7" borderId="16" xfId="0" applyNumberFormat="1" applyFont="1" applyFill="1" applyBorder="1"/>
    <xf numFmtId="3" fontId="4" fillId="7" borderId="1" xfId="0" applyNumberFormat="1" applyFont="1" applyFill="1" applyBorder="1"/>
    <xf numFmtId="3" fontId="5" fillId="7" borderId="24" xfId="0" applyNumberFormat="1" applyFont="1" applyFill="1" applyBorder="1"/>
    <xf numFmtId="3" fontId="0" fillId="7" borderId="24" xfId="0" applyNumberForma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3"/>
    <xf numFmtId="0" fontId="2" fillId="0" borderId="0" xfId="0" applyFont="1"/>
  </cellXfs>
  <cellStyles count="4">
    <cellStyle name="Hyperlink" xfId="3" builtinId="8"/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 Average: Seitwärtskurse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Seitwärts!$B$29</c:f>
              <c:strCache>
                <c:ptCount val="1"/>
                <c:pt idx="0">
                  <c:v>Kurs</c:v>
                </c:pt>
              </c:strCache>
            </c:strRef>
          </c:tx>
          <c:marker>
            <c:symbol val="none"/>
          </c:marker>
          <c:val>
            <c:numRef>
              <c:f>Seitwärts!$C$29:$AA$29</c:f>
              <c:numCache>
                <c:formatCode>#,##0</c:formatCode>
                <c:ptCount val="25"/>
                <c:pt idx="0">
                  <c:v>100</c:v>
                </c:pt>
                <c:pt idx="1">
                  <c:v>50</c:v>
                </c:pt>
                <c:pt idx="2">
                  <c:v>100</c:v>
                </c:pt>
                <c:pt idx="3">
                  <c:v>50</c:v>
                </c:pt>
                <c:pt idx="4">
                  <c:v>100</c:v>
                </c:pt>
                <c:pt idx="5">
                  <c:v>50</c:v>
                </c:pt>
                <c:pt idx="6">
                  <c:v>100</c:v>
                </c:pt>
                <c:pt idx="7">
                  <c:v>50</c:v>
                </c:pt>
                <c:pt idx="8">
                  <c:v>100</c:v>
                </c:pt>
                <c:pt idx="9">
                  <c:v>50</c:v>
                </c:pt>
                <c:pt idx="10">
                  <c:v>100</c:v>
                </c:pt>
                <c:pt idx="11">
                  <c:v>50</c:v>
                </c:pt>
                <c:pt idx="12">
                  <c:v>100</c:v>
                </c:pt>
                <c:pt idx="13">
                  <c:v>50</c:v>
                </c:pt>
                <c:pt idx="14">
                  <c:v>100</c:v>
                </c:pt>
                <c:pt idx="15">
                  <c:v>50</c:v>
                </c:pt>
                <c:pt idx="16">
                  <c:v>100</c:v>
                </c:pt>
                <c:pt idx="17">
                  <c:v>50</c:v>
                </c:pt>
                <c:pt idx="18">
                  <c:v>100</c:v>
                </c:pt>
                <c:pt idx="19">
                  <c:v>50</c:v>
                </c:pt>
                <c:pt idx="20">
                  <c:v>100</c:v>
                </c:pt>
                <c:pt idx="21">
                  <c:v>50</c:v>
                </c:pt>
                <c:pt idx="22">
                  <c:v>100</c:v>
                </c:pt>
                <c:pt idx="23">
                  <c:v>50</c:v>
                </c:pt>
                <c:pt idx="24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85632"/>
        <c:axId val="139240960"/>
      </c:lineChart>
      <c:catAx>
        <c:axId val="13768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9240960"/>
        <c:crosses val="autoZero"/>
        <c:auto val="1"/>
        <c:lblAlgn val="ctr"/>
        <c:lblOffset val="100"/>
        <c:noMultiLvlLbl val="0"/>
      </c:catAx>
      <c:valAx>
        <c:axId val="139240960"/>
        <c:scaling>
          <c:orientation val="minMax"/>
          <c:max val="15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7685632"/>
        <c:crosses val="autoZero"/>
        <c:crossBetween val="between"/>
        <c:majorUnit val="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Sparplan cost average effect: Crash mit kleiner Erholung am Ende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Crash!$B$28</c:f>
              <c:strCache>
                <c:ptCount val="1"/>
                <c:pt idx="0">
                  <c:v>Kurs</c:v>
                </c:pt>
              </c:strCache>
            </c:strRef>
          </c:tx>
          <c:marker>
            <c:symbol val="none"/>
          </c:marker>
          <c:val>
            <c:numRef>
              <c:f>Crash!$C$28:$AA$28</c:f>
              <c:numCache>
                <c:formatCode>#,##0</c:formatCode>
                <c:ptCount val="25"/>
                <c:pt idx="0">
                  <c:v>2000</c:v>
                </c:pt>
                <c:pt idx="1">
                  <c:v>1700</c:v>
                </c:pt>
                <c:pt idx="2">
                  <c:v>1400</c:v>
                </c:pt>
                <c:pt idx="3">
                  <c:v>1100</c:v>
                </c:pt>
                <c:pt idx="4">
                  <c:v>800</c:v>
                </c:pt>
                <c:pt idx="5">
                  <c:v>500</c:v>
                </c:pt>
                <c:pt idx="6">
                  <c:v>300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18560"/>
        <c:axId val="144148736"/>
      </c:lineChart>
      <c:catAx>
        <c:axId val="14161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44148736"/>
        <c:crosses val="autoZero"/>
        <c:auto val="1"/>
        <c:lblAlgn val="ctr"/>
        <c:lblOffset val="100"/>
        <c:noMultiLvlLbl val="0"/>
      </c:catAx>
      <c:valAx>
        <c:axId val="144148736"/>
        <c:scaling>
          <c:orientation val="minMax"/>
          <c:max val="21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1618560"/>
        <c:crosses val="autoZero"/>
        <c:crossBetween val="between"/>
        <c:majorUnit val="2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 Average: Wachstum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Wachstum!$B$28</c:f>
              <c:strCache>
                <c:ptCount val="1"/>
                <c:pt idx="0">
                  <c:v>Kurs</c:v>
                </c:pt>
              </c:strCache>
            </c:strRef>
          </c:tx>
          <c:marker>
            <c:symbol val="none"/>
          </c:marker>
          <c:val>
            <c:numRef>
              <c:f>Wachstum!$C$28:$AA$28</c:f>
              <c:numCache>
                <c:formatCode>#,##0</c:formatCode>
                <c:ptCount val="2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400</c:v>
                </c:pt>
                <c:pt idx="5">
                  <c:v>300</c:v>
                </c:pt>
                <c:pt idx="6">
                  <c:v>200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500</c:v>
                </c:pt>
                <c:pt idx="11">
                  <c:v>600</c:v>
                </c:pt>
                <c:pt idx="12">
                  <c:v>700</c:v>
                </c:pt>
                <c:pt idx="13">
                  <c:v>800</c:v>
                </c:pt>
                <c:pt idx="14">
                  <c:v>800</c:v>
                </c:pt>
                <c:pt idx="15">
                  <c:v>700</c:v>
                </c:pt>
                <c:pt idx="16">
                  <c:v>600</c:v>
                </c:pt>
                <c:pt idx="17">
                  <c:v>500</c:v>
                </c:pt>
                <c:pt idx="18">
                  <c:v>650</c:v>
                </c:pt>
                <c:pt idx="19">
                  <c:v>800</c:v>
                </c:pt>
                <c:pt idx="20">
                  <c:v>950</c:v>
                </c:pt>
                <c:pt idx="21">
                  <c:v>1100</c:v>
                </c:pt>
                <c:pt idx="22">
                  <c:v>1250</c:v>
                </c:pt>
                <c:pt idx="23">
                  <c:v>1400</c:v>
                </c:pt>
                <c:pt idx="24">
                  <c:v>1550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Wachstum!$B$40</c:f>
              <c:strCache>
                <c:ptCount val="1"/>
                <c:pt idx="0">
                  <c:v>8% Wachstum</c:v>
                </c:pt>
              </c:strCache>
            </c:strRef>
          </c:tx>
          <c:marker>
            <c:symbol val="none"/>
          </c:marker>
          <c:val>
            <c:numRef>
              <c:f>Wachstum!$C$40:$AA$40</c:f>
              <c:numCache>
                <c:formatCode>#,##0</c:formatCode>
                <c:ptCount val="25"/>
                <c:pt idx="0">
                  <c:v>200</c:v>
                </c:pt>
                <c:pt idx="1">
                  <c:v>216</c:v>
                </c:pt>
                <c:pt idx="2">
                  <c:v>233.28000000000003</c:v>
                </c:pt>
                <c:pt idx="3">
                  <c:v>251.94240000000005</c:v>
                </c:pt>
                <c:pt idx="4">
                  <c:v>272.09779200000008</c:v>
                </c:pt>
                <c:pt idx="5">
                  <c:v>293.86561536000011</c:v>
                </c:pt>
                <c:pt idx="6">
                  <c:v>317.37486458880011</c:v>
                </c:pt>
                <c:pt idx="7">
                  <c:v>342.76485375590414</c:v>
                </c:pt>
                <c:pt idx="8">
                  <c:v>370.18604205637649</c:v>
                </c:pt>
                <c:pt idx="9">
                  <c:v>399.80092542088664</c:v>
                </c:pt>
                <c:pt idx="10">
                  <c:v>431.78499945455758</c:v>
                </c:pt>
                <c:pt idx="11">
                  <c:v>466.32779941092224</c:v>
                </c:pt>
                <c:pt idx="12">
                  <c:v>503.63402336379608</c:v>
                </c:pt>
                <c:pt idx="13">
                  <c:v>543.9247452328998</c:v>
                </c:pt>
                <c:pt idx="14">
                  <c:v>587.43872485153179</c:v>
                </c:pt>
                <c:pt idx="15">
                  <c:v>634.43382283965434</c:v>
                </c:pt>
                <c:pt idx="16">
                  <c:v>685.18852866682676</c:v>
                </c:pt>
                <c:pt idx="17">
                  <c:v>740.00361096017298</c:v>
                </c:pt>
                <c:pt idx="18">
                  <c:v>799.20389983698692</c:v>
                </c:pt>
                <c:pt idx="19">
                  <c:v>863.14021182394595</c:v>
                </c:pt>
                <c:pt idx="20">
                  <c:v>932.19142876986166</c:v>
                </c:pt>
                <c:pt idx="21">
                  <c:v>1006.7667430714506</c:v>
                </c:pt>
                <c:pt idx="22">
                  <c:v>1087.3080825171667</c:v>
                </c:pt>
                <c:pt idx="23">
                  <c:v>1174.2927291185401</c:v>
                </c:pt>
                <c:pt idx="24">
                  <c:v>1268.2361474480235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82848"/>
        <c:axId val="137584640"/>
      </c:lineChart>
      <c:catAx>
        <c:axId val="137582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7584640"/>
        <c:crosses val="autoZero"/>
        <c:auto val="1"/>
        <c:lblAlgn val="ctr"/>
        <c:lblOffset val="100"/>
        <c:noMultiLvlLbl val="0"/>
      </c:catAx>
      <c:valAx>
        <c:axId val="137584640"/>
        <c:scaling>
          <c:orientation val="minMax"/>
          <c:max val="16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7582848"/>
        <c:crosses val="autoZero"/>
        <c:crossBetween val="between"/>
        <c:majorUnit val="2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en-US" u="sng"/>
              <a:t>Cost average effect Sparplan: Corona Crash Simulation - Dax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Corona!$B$28</c:f>
              <c:strCache>
                <c:ptCount val="1"/>
                <c:pt idx="0">
                  <c:v>Kurs</c:v>
                </c:pt>
              </c:strCache>
            </c:strRef>
          </c:tx>
          <c:marker>
            <c:symbol val="none"/>
          </c:marker>
          <c:val>
            <c:numRef>
              <c:f>Corona!$C$28:$AA$28</c:f>
              <c:numCache>
                <c:formatCode>#,##0</c:formatCode>
                <c:ptCount val="25"/>
                <c:pt idx="0">
                  <c:v>13681</c:v>
                </c:pt>
                <c:pt idx="1">
                  <c:v>8660</c:v>
                </c:pt>
                <c:pt idx="2">
                  <c:v>7000</c:v>
                </c:pt>
                <c:pt idx="3">
                  <c:v>5000</c:v>
                </c:pt>
                <c:pt idx="4">
                  <c:v>4000</c:v>
                </c:pt>
                <c:pt idx="5">
                  <c:v>4000</c:v>
                </c:pt>
                <c:pt idx="6">
                  <c:v>4000</c:v>
                </c:pt>
                <c:pt idx="7">
                  <c:v>4500</c:v>
                </c:pt>
                <c:pt idx="8">
                  <c:v>4500</c:v>
                </c:pt>
                <c:pt idx="9">
                  <c:v>4500</c:v>
                </c:pt>
                <c:pt idx="10">
                  <c:v>4800</c:v>
                </c:pt>
                <c:pt idx="11">
                  <c:v>5200</c:v>
                </c:pt>
                <c:pt idx="12">
                  <c:v>5500</c:v>
                </c:pt>
                <c:pt idx="13">
                  <c:v>5800</c:v>
                </c:pt>
                <c:pt idx="14">
                  <c:v>6100</c:v>
                </c:pt>
                <c:pt idx="15">
                  <c:v>6400</c:v>
                </c:pt>
                <c:pt idx="16">
                  <c:v>6900</c:v>
                </c:pt>
                <c:pt idx="17">
                  <c:v>7400</c:v>
                </c:pt>
                <c:pt idx="18">
                  <c:v>7900</c:v>
                </c:pt>
                <c:pt idx="19">
                  <c:v>8200</c:v>
                </c:pt>
                <c:pt idx="20">
                  <c:v>8500</c:v>
                </c:pt>
                <c:pt idx="21">
                  <c:v>8800</c:v>
                </c:pt>
                <c:pt idx="22">
                  <c:v>9200</c:v>
                </c:pt>
                <c:pt idx="23">
                  <c:v>9500</c:v>
                </c:pt>
                <c:pt idx="24">
                  <c:v>10261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39040"/>
        <c:axId val="137640576"/>
      </c:lineChart>
      <c:catAx>
        <c:axId val="13763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7640576"/>
        <c:crosses val="autoZero"/>
        <c:auto val="1"/>
        <c:lblAlgn val="ctr"/>
        <c:lblOffset val="100"/>
        <c:noMultiLvlLbl val="0"/>
      </c:catAx>
      <c:valAx>
        <c:axId val="137640576"/>
        <c:scaling>
          <c:orientation val="minMax"/>
          <c:max val="14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7639040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finanzvorteil.fonds-shop-24.de/fondsshop/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em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chart" Target="../charts/chart3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12.emf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29825</xdr:colOff>
      <xdr:row>0</xdr:row>
      <xdr:rowOff>41415</xdr:rowOff>
    </xdr:from>
    <xdr:ext cx="1338942" cy="238126"/>
    <xdr:pic>
      <xdr:nvPicPr>
        <xdr:cNvPr id="2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825" y="41415"/>
          <a:ext cx="1338942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30</xdr:row>
      <xdr:rowOff>0</xdr:rowOff>
    </xdr:from>
    <xdr:to>
      <xdr:col>9</xdr:col>
      <xdr:colOff>152400</xdr:colOff>
      <xdr:row>53</xdr:row>
      <xdr:rowOff>141514</xdr:rowOff>
    </xdr:to>
    <xdr:pic>
      <xdr:nvPicPr>
        <xdr:cNvPr id="3" name="Grafik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377609"/>
          <a:ext cx="5486400" cy="4523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26</xdr:col>
      <xdr:colOff>304800</xdr:colOff>
      <xdr:row>25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0</xdr:rowOff>
        </xdr:from>
        <xdr:to>
          <xdr:col>27</xdr:col>
          <xdr:colOff>38100</xdr:colOff>
          <xdr:row>61</xdr:row>
          <xdr:rowOff>43962</xdr:rowOff>
        </xdr:to>
        <xdr:pic>
          <xdr:nvPicPr>
            <xdr:cNvPr id="5" name="Grafik 4"/>
            <xdr:cNvPicPr>
              <a:picLocks noChangeAspect="1" noChangeArrowheads="1"/>
              <a:extLst>
                <a:ext uri="{84589F7E-364E-4C9E-8A38-B11213B215E9}">
                  <a14:cameraTool cellRange="$B$12:$AA$34" spid="_x0000_s213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00100" y="7502769"/>
              <a:ext cx="10287000" cy="442546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oneCellAnchor>
    <xdr:from>
      <xdr:col>1</xdr:col>
      <xdr:colOff>38102</xdr:colOff>
      <xdr:row>0</xdr:row>
      <xdr:rowOff>28574</xdr:rowOff>
    </xdr:from>
    <xdr:ext cx="1338942" cy="238126"/>
    <xdr:pic>
      <xdr:nvPicPr>
        <xdr:cNvPr id="4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2" y="28574"/>
          <a:ext cx="1338942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9525</xdr:rowOff>
    </xdr:from>
    <xdr:to>
      <xdr:col>26</xdr:col>
      <xdr:colOff>304800</xdr:colOff>
      <xdr:row>24</xdr:row>
      <xdr:rowOff>85725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38100</xdr:rowOff>
        </xdr:from>
        <xdr:to>
          <xdr:col>27</xdr:col>
          <xdr:colOff>47625</xdr:colOff>
          <xdr:row>56</xdr:row>
          <xdr:rowOff>76200</xdr:rowOff>
        </xdr:to>
        <xdr:pic>
          <xdr:nvPicPr>
            <xdr:cNvPr id="3" name="Grafik 2"/>
            <xdr:cNvPicPr>
              <a:picLocks noChangeAspect="1" noChangeArrowheads="1"/>
              <a:extLst>
                <a:ext uri="{84589F7E-364E-4C9E-8A38-B11213B215E9}">
                  <a14:cameraTool cellRange="$B$11:$AA$30" spid="_x0000_s110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09625" y="7248525"/>
              <a:ext cx="10982325" cy="3848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</xdr:col>
      <xdr:colOff>38101</xdr:colOff>
      <xdr:row>0</xdr:row>
      <xdr:rowOff>28574</xdr:rowOff>
    </xdr:from>
    <xdr:to>
      <xdr:col>3</xdr:col>
      <xdr:colOff>330632</xdr:colOff>
      <xdr:row>0</xdr:row>
      <xdr:rowOff>334574</xdr:rowOff>
    </xdr:to>
    <xdr:pic>
      <xdr:nvPicPr>
        <xdr:cNvPr id="5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1" y="28574"/>
          <a:ext cx="1521256" cy="30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9525</xdr:rowOff>
    </xdr:from>
    <xdr:to>
      <xdr:col>26</xdr:col>
      <xdr:colOff>361950</xdr:colOff>
      <xdr:row>24</xdr:row>
      <xdr:rowOff>85725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51377</xdr:colOff>
      <xdr:row>14</xdr:row>
      <xdr:rowOff>85490</xdr:rowOff>
    </xdr:from>
    <xdr:ext cx="1186872" cy="264560"/>
    <xdr:sp macro="" textlink="">
      <xdr:nvSpPr>
        <xdr:cNvPr id="10" name="Textfeld 9"/>
        <xdr:cNvSpPr txBox="1"/>
      </xdr:nvSpPr>
      <xdr:spPr>
        <a:xfrm flipH="1">
          <a:off x="9576377" y="1037990"/>
          <a:ext cx="11868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/>
            <a:t>Wachstumspfad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45</xdr:row>
          <xdr:rowOff>19050</xdr:rowOff>
        </xdr:from>
        <xdr:to>
          <xdr:col>27</xdr:col>
          <xdr:colOff>161925</xdr:colOff>
          <xdr:row>65</xdr:row>
          <xdr:rowOff>47625</xdr:rowOff>
        </xdr:to>
        <xdr:pic>
          <xdr:nvPicPr>
            <xdr:cNvPr id="4" name="Grafik 3"/>
            <xdr:cNvPicPr>
              <a:picLocks noChangeAspect="1" noChangeArrowheads="1"/>
              <a:extLst>
                <a:ext uri="{84589F7E-364E-4C9E-8A38-B11213B215E9}">
                  <a14:cameraTool cellRange="$B$11:$AA$30" spid="_x0000_s522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23925" y="6000750"/>
              <a:ext cx="10782300" cy="38385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69</xdr:row>
          <xdr:rowOff>57150</xdr:rowOff>
        </xdr:from>
        <xdr:to>
          <xdr:col>27</xdr:col>
          <xdr:colOff>314325</xdr:colOff>
          <xdr:row>92</xdr:row>
          <xdr:rowOff>114300</xdr:rowOff>
        </xdr:to>
        <xdr:pic>
          <xdr:nvPicPr>
            <xdr:cNvPr id="5" name="Grafik 4"/>
            <xdr:cNvPicPr>
              <a:picLocks noChangeAspect="1" noChangeArrowheads="1"/>
              <a:extLst>
                <a:ext uri="{84589F7E-364E-4C9E-8A38-B11213B215E9}">
                  <a14:cameraTool cellRange="$B$11:$AA$33" spid="_x0000_s522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76325" y="10610850"/>
              <a:ext cx="10782300" cy="4438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oneCellAnchor>
    <xdr:from>
      <xdr:col>1</xdr:col>
      <xdr:colOff>38102</xdr:colOff>
      <xdr:row>0</xdr:row>
      <xdr:rowOff>28574</xdr:rowOff>
    </xdr:from>
    <xdr:ext cx="1338942" cy="238126"/>
    <xdr:pic>
      <xdr:nvPicPr>
        <xdr:cNvPr id="7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2" y="28574"/>
          <a:ext cx="1338942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66675</xdr:rowOff>
    </xdr:from>
    <xdr:to>
      <xdr:col>26</xdr:col>
      <xdr:colOff>352425</xdr:colOff>
      <xdr:row>24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</xdr:row>
          <xdr:rowOff>123825</xdr:rowOff>
        </xdr:from>
        <xdr:to>
          <xdr:col>27</xdr:col>
          <xdr:colOff>66675</xdr:colOff>
          <xdr:row>61</xdr:row>
          <xdr:rowOff>167787</xdr:rowOff>
        </xdr:to>
        <xdr:pic>
          <xdr:nvPicPr>
            <xdr:cNvPr id="4" name="Grafik 3"/>
            <xdr:cNvPicPr>
              <a:picLocks noChangeAspect="1" noChangeArrowheads="1"/>
              <a:extLst>
                <a:ext uri="{84589F7E-364E-4C9E-8A38-B11213B215E9}">
                  <a14:cameraTool cellRange="$B$11:$AA$33" spid="_x0000_s72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8675" y="7560652"/>
              <a:ext cx="10873154" cy="442546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5</xdr:col>
      <xdr:colOff>247650</xdr:colOff>
      <xdr:row>16</xdr:row>
      <xdr:rowOff>171450</xdr:rowOff>
    </xdr:from>
    <xdr:to>
      <xdr:col>7</xdr:col>
      <xdr:colOff>95250</xdr:colOff>
      <xdr:row>19</xdr:row>
      <xdr:rowOff>133350</xdr:rowOff>
    </xdr:to>
    <xdr:sp macro="" textlink="">
      <xdr:nvSpPr>
        <xdr:cNvPr id="6" name="Textfeld 5"/>
        <xdr:cNvSpPr txBox="1"/>
      </xdr:nvSpPr>
      <xdr:spPr>
        <a:xfrm>
          <a:off x="2914650" y="1504950"/>
          <a:ext cx="609600" cy="5334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/>
            <a:t>4.000-70%</a:t>
          </a:r>
        </a:p>
      </xdr:txBody>
    </xdr:sp>
    <xdr:clientData/>
  </xdr:twoCellAnchor>
  <xdr:twoCellAnchor>
    <xdr:from>
      <xdr:col>23</xdr:col>
      <xdr:colOff>323850</xdr:colOff>
      <xdr:row>12</xdr:row>
      <xdr:rowOff>47625</xdr:rowOff>
    </xdr:from>
    <xdr:to>
      <xdr:col>25</xdr:col>
      <xdr:colOff>276225</xdr:colOff>
      <xdr:row>15</xdr:row>
      <xdr:rowOff>9525</xdr:rowOff>
    </xdr:to>
    <xdr:sp macro="" textlink="">
      <xdr:nvSpPr>
        <xdr:cNvPr id="7" name="Textfeld 6"/>
        <xdr:cNvSpPr txBox="1"/>
      </xdr:nvSpPr>
      <xdr:spPr>
        <a:xfrm>
          <a:off x="9848850" y="619125"/>
          <a:ext cx="714375" cy="5334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/>
            <a:t>10.261-25%</a:t>
          </a:r>
        </a:p>
      </xdr:txBody>
    </xdr:sp>
    <xdr:clientData/>
  </xdr:twoCellAnchor>
  <xdr:twoCellAnchor>
    <xdr:from>
      <xdr:col>17</xdr:col>
      <xdr:colOff>333375</xdr:colOff>
      <xdr:row>19</xdr:row>
      <xdr:rowOff>0</xdr:rowOff>
    </xdr:from>
    <xdr:to>
      <xdr:col>20</xdr:col>
      <xdr:colOff>114300</xdr:colOff>
      <xdr:row>21</xdr:row>
      <xdr:rowOff>152400</xdr:rowOff>
    </xdr:to>
    <xdr:sp macro="" textlink="">
      <xdr:nvSpPr>
        <xdr:cNvPr id="8" name="Textfeld 7"/>
        <xdr:cNvSpPr txBox="1"/>
      </xdr:nvSpPr>
      <xdr:spPr>
        <a:xfrm>
          <a:off x="7572375" y="1905000"/>
          <a:ext cx="923925" cy="5334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1"/>
            <a:t>Sparplan</a:t>
          </a:r>
          <a:r>
            <a:rPr lang="de-DE" sz="1400" b="1" baseline="0"/>
            <a:t> +68%</a:t>
          </a:r>
          <a:endParaRPr lang="de-DE" sz="1400" b="1"/>
        </a:p>
      </xdr:txBody>
    </xdr:sp>
    <xdr:clientData/>
  </xdr:twoCellAnchor>
  <xdr:oneCellAnchor>
    <xdr:from>
      <xdr:col>1</xdr:col>
      <xdr:colOff>38102</xdr:colOff>
      <xdr:row>0</xdr:row>
      <xdr:rowOff>28574</xdr:rowOff>
    </xdr:from>
    <xdr:ext cx="1338942" cy="238126"/>
    <xdr:pic>
      <xdr:nvPicPr>
        <xdr:cNvPr id="10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2" y="28574"/>
          <a:ext cx="1338942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lendly.com/besprechung/erlauterung-fondsshop?back=1&amp;month=2020-03" TargetMode="External"/><Relationship Id="rId1" Type="http://schemas.openxmlformats.org/officeDocument/2006/relationships/hyperlink" Target="https://de.wikipedia.org/wiki/Finanzielle_Repressio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zvorteil.eu/" TargetMode="External"/><Relationship Id="rId2" Type="http://schemas.openxmlformats.org/officeDocument/2006/relationships/hyperlink" Target="https://finanzvorteil.fonds-shop-24.de/" TargetMode="External"/><Relationship Id="rId1" Type="http://schemas.openxmlformats.org/officeDocument/2006/relationships/hyperlink" Target="https://calendly.com/besprechung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zvorteil.eu/" TargetMode="External"/><Relationship Id="rId2" Type="http://schemas.openxmlformats.org/officeDocument/2006/relationships/hyperlink" Target="https://finanzvorteil.fonds-shop-24.de/" TargetMode="External"/><Relationship Id="rId1" Type="http://schemas.openxmlformats.org/officeDocument/2006/relationships/hyperlink" Target="https://calendly.com/besprechung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zvorteil.eu/" TargetMode="External"/><Relationship Id="rId2" Type="http://schemas.openxmlformats.org/officeDocument/2006/relationships/hyperlink" Target="https://finanzvorteil.fonds-shop-24.de/" TargetMode="External"/><Relationship Id="rId1" Type="http://schemas.openxmlformats.org/officeDocument/2006/relationships/hyperlink" Target="https://calendly.com/besprechung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zvorteil.eu/" TargetMode="External"/><Relationship Id="rId2" Type="http://schemas.openxmlformats.org/officeDocument/2006/relationships/hyperlink" Target="https://finanzvorteil.fonds-shop-24.de/" TargetMode="External"/><Relationship Id="rId1" Type="http://schemas.openxmlformats.org/officeDocument/2006/relationships/hyperlink" Target="https://calendly.com/besprechung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zoomScale="115" zoomScaleNormal="115" workbookViewId="0"/>
  </sheetViews>
  <sheetFormatPr baseColWidth="10" defaultRowHeight="15" x14ac:dyDescent="0.25"/>
  <sheetData>
    <row r="1" spans="1:12" ht="24" customHeight="1" thickBot="1" x14ac:dyDescent="0.3">
      <c r="A1" s="59"/>
      <c r="B1" s="59"/>
      <c r="C1" s="59"/>
      <c r="D1" s="59"/>
      <c r="E1" s="59"/>
      <c r="F1" s="59"/>
      <c r="G1" s="59"/>
      <c r="H1" s="59"/>
      <c r="I1" s="59"/>
      <c r="J1" s="59"/>
      <c r="K1" s="65" t="s">
        <v>11</v>
      </c>
    </row>
    <row r="2" spans="1:12" x14ac:dyDescent="0.25">
      <c r="A2" s="60"/>
      <c r="B2" s="60"/>
      <c r="C2" s="60"/>
      <c r="D2" s="61"/>
      <c r="E2" s="60"/>
      <c r="F2" s="1"/>
      <c r="G2" s="1"/>
      <c r="H2" s="1"/>
      <c r="I2" s="1"/>
      <c r="K2" s="78">
        <f ca="1">TODAY()</f>
        <v>43914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75" x14ac:dyDescent="0.3">
      <c r="A4" s="1"/>
      <c r="B4" s="1"/>
      <c r="C4" s="1"/>
      <c r="D4" s="1"/>
      <c r="E4" s="62" t="s">
        <v>31</v>
      </c>
      <c r="F4" s="1"/>
      <c r="H4" s="1"/>
      <c r="I4" s="1"/>
      <c r="J4" s="1"/>
      <c r="K4" s="1"/>
      <c r="L4" s="1"/>
    </row>
    <row r="6" spans="1:12" ht="17.25" customHeight="1" x14ac:dyDescent="0.25"/>
    <row r="7" spans="1:12" ht="17.25" customHeight="1" x14ac:dyDescent="0.25">
      <c r="A7" t="s">
        <v>52</v>
      </c>
    </row>
    <row r="8" spans="1:12" ht="17.25" customHeight="1" x14ac:dyDescent="0.25">
      <c r="A8" t="s">
        <v>51</v>
      </c>
    </row>
    <row r="9" spans="1:12" ht="17.25" customHeight="1" x14ac:dyDescent="0.25">
      <c r="A9" t="s">
        <v>32</v>
      </c>
    </row>
    <row r="10" spans="1:12" ht="17.25" customHeight="1" x14ac:dyDescent="0.25">
      <c r="A10" t="s">
        <v>33</v>
      </c>
    </row>
    <row r="11" spans="1:12" ht="17.25" customHeight="1" x14ac:dyDescent="0.25">
      <c r="A11" t="s">
        <v>34</v>
      </c>
    </row>
    <row r="12" spans="1:12" ht="17.25" customHeight="1" x14ac:dyDescent="0.25">
      <c r="A12" s="80" t="s">
        <v>35</v>
      </c>
    </row>
    <row r="13" spans="1:12" ht="17.25" customHeight="1" x14ac:dyDescent="0.25">
      <c r="A13" s="80"/>
    </row>
    <row r="14" spans="1:12" ht="17.25" customHeight="1" x14ac:dyDescent="0.25">
      <c r="A14" t="s">
        <v>50</v>
      </c>
    </row>
    <row r="15" spans="1:12" ht="17.25" customHeight="1" x14ac:dyDescent="0.25">
      <c r="A15" t="s">
        <v>49</v>
      </c>
    </row>
    <row r="16" spans="1:12" ht="17.25" customHeight="1" x14ac:dyDescent="0.25">
      <c r="A16" t="s">
        <v>36</v>
      </c>
    </row>
    <row r="17" spans="1:1" ht="17.25" customHeight="1" x14ac:dyDescent="0.25">
      <c r="A17" t="s">
        <v>37</v>
      </c>
    </row>
    <row r="18" spans="1:1" ht="17.25" customHeight="1" x14ac:dyDescent="0.25">
      <c r="A18" t="s">
        <v>39</v>
      </c>
    </row>
    <row r="19" spans="1:1" ht="17.25" customHeight="1" x14ac:dyDescent="0.25">
      <c r="A19" t="s">
        <v>40</v>
      </c>
    </row>
    <row r="20" spans="1:1" ht="17.25" customHeight="1" x14ac:dyDescent="0.25"/>
    <row r="21" spans="1:1" ht="17.25" customHeight="1" x14ac:dyDescent="0.25">
      <c r="A21" t="s">
        <v>38</v>
      </c>
    </row>
    <row r="22" spans="1:1" ht="17.25" customHeight="1" x14ac:dyDescent="0.25">
      <c r="A22" t="s">
        <v>41</v>
      </c>
    </row>
    <row r="23" spans="1:1" ht="17.25" customHeight="1" x14ac:dyDescent="0.25">
      <c r="A23" t="s">
        <v>42</v>
      </c>
    </row>
    <row r="24" spans="1:1" ht="17.25" customHeight="1" x14ac:dyDescent="0.25">
      <c r="A24" t="s">
        <v>44</v>
      </c>
    </row>
    <row r="25" spans="1:1" ht="17.25" customHeight="1" x14ac:dyDescent="0.25">
      <c r="A25" s="81" t="s">
        <v>43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55" spans="1:1" x14ac:dyDescent="0.25">
      <c r="A55" t="s">
        <v>48</v>
      </c>
    </row>
    <row r="56" spans="1:1" x14ac:dyDescent="0.25">
      <c r="A56" t="s">
        <v>53</v>
      </c>
    </row>
    <row r="57" spans="1:1" x14ac:dyDescent="0.25">
      <c r="A57" t="s">
        <v>54</v>
      </c>
    </row>
    <row r="59" spans="1:1" x14ac:dyDescent="0.25">
      <c r="A59" t="s">
        <v>55</v>
      </c>
    </row>
    <row r="60" spans="1:1" x14ac:dyDescent="0.25">
      <c r="A60" s="80" t="s">
        <v>56</v>
      </c>
    </row>
    <row r="62" spans="1:1" x14ac:dyDescent="0.25">
      <c r="A62" t="s">
        <v>57</v>
      </c>
    </row>
    <row r="64" spans="1:1" x14ac:dyDescent="0.25">
      <c r="A64" t="s">
        <v>58</v>
      </c>
    </row>
  </sheetData>
  <hyperlinks>
    <hyperlink ref="A12" r:id="rId1" display="https://de.wikipedia.org/wiki/Finanzielle_Repression"/>
    <hyperlink ref="A60" r:id="rId2"/>
  </hyperlinks>
  <pageMargins left="0.39370078740157483" right="0.39370078740157483" top="0.78740157480314965" bottom="0.39370078740157483" header="0.31496062992125984" footer="0.31496062992125984"/>
  <pageSetup paperSize="9" scale="69" orientation="portrait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zoomScale="110" zoomScaleNormal="110" workbookViewId="0">
      <selection activeCell="B1" sqref="B1"/>
    </sheetView>
  </sheetViews>
  <sheetFormatPr baseColWidth="10" defaultRowHeight="15" x14ac:dyDescent="0.25"/>
  <cols>
    <col min="3" max="27" width="5.7109375" style="1" customWidth="1"/>
  </cols>
  <sheetData>
    <row r="1" spans="1:28" ht="24.75" customHeight="1" thickBot="1" x14ac:dyDescent="0.3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5" t="s">
        <v>11</v>
      </c>
    </row>
    <row r="2" spans="1:28" ht="18" customHeight="1" x14ac:dyDescent="0.25">
      <c r="B2" s="60"/>
      <c r="C2" s="60"/>
      <c r="D2" s="60"/>
      <c r="E2" s="60"/>
      <c r="F2" s="60"/>
      <c r="G2" s="60"/>
      <c r="H2" s="60"/>
      <c r="I2" s="60"/>
      <c r="J2" s="61"/>
      <c r="K2" s="60"/>
      <c r="Z2" s="79">
        <f ca="1">TODAY()</f>
        <v>43914</v>
      </c>
      <c r="AA2" s="79"/>
    </row>
    <row r="4" spans="1:28" ht="18.75" x14ac:dyDescent="0.3">
      <c r="M4" s="62" t="s">
        <v>17</v>
      </c>
    </row>
    <row r="5" spans="1:28" ht="15.75" x14ac:dyDescent="0.25">
      <c r="M5" s="67" t="s">
        <v>20</v>
      </c>
    </row>
    <row r="7" spans="1:28" x14ac:dyDescent="0.25">
      <c r="B7" s="71" t="s">
        <v>29</v>
      </c>
    </row>
    <row r="8" spans="1:28" x14ac:dyDescent="0.25">
      <c r="B8" s="69" t="s">
        <v>30</v>
      </c>
    </row>
    <row r="9" spans="1:28" x14ac:dyDescent="0.25">
      <c r="B9" s="69"/>
    </row>
    <row r="11" spans="1:28" x14ac:dyDescent="0.25">
      <c r="A11" s="37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7"/>
    </row>
    <row r="12" spans="1:28" x14ac:dyDescent="0.25">
      <c r="A12" s="37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7"/>
    </row>
    <row r="13" spans="1:28" x14ac:dyDescent="0.25">
      <c r="A13" s="37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7"/>
    </row>
    <row r="14" spans="1:28" x14ac:dyDescent="0.25">
      <c r="A14" s="37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7"/>
    </row>
    <row r="15" spans="1:28" x14ac:dyDescent="0.25">
      <c r="A15" s="37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7"/>
    </row>
    <row r="16" spans="1:28" x14ac:dyDescent="0.25">
      <c r="A16" s="37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7"/>
    </row>
    <row r="17" spans="1:28" x14ac:dyDescent="0.25">
      <c r="A17" s="3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7"/>
    </row>
    <row r="18" spans="1:28" x14ac:dyDescent="0.25">
      <c r="A18" s="37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7"/>
    </row>
    <row r="19" spans="1:28" x14ac:dyDescent="0.25">
      <c r="A19" s="3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7"/>
    </row>
    <row r="20" spans="1:28" x14ac:dyDescent="0.25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7"/>
    </row>
    <row r="21" spans="1:28" x14ac:dyDescent="0.25">
      <c r="A21" s="3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7"/>
    </row>
    <row r="22" spans="1:28" x14ac:dyDescent="0.25">
      <c r="A22" s="37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7"/>
    </row>
    <row r="23" spans="1:28" x14ac:dyDescent="0.25">
      <c r="A23" s="3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7"/>
    </row>
    <row r="24" spans="1:28" x14ac:dyDescent="0.25">
      <c r="A24" s="37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7"/>
    </row>
    <row r="25" spans="1:28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7"/>
    </row>
    <row r="26" spans="1:28" ht="15.75" thickBot="1" x14ac:dyDescent="0.3">
      <c r="A26" s="37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7"/>
    </row>
    <row r="27" spans="1:28" ht="15.75" thickBot="1" x14ac:dyDescent="0.3">
      <c r="A27" s="37"/>
      <c r="B27" s="39" t="s">
        <v>2</v>
      </c>
      <c r="C27" s="40">
        <v>100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7"/>
    </row>
    <row r="28" spans="1:28" x14ac:dyDescent="0.25">
      <c r="A28" s="37"/>
      <c r="B28" s="41" t="s">
        <v>0</v>
      </c>
      <c r="C28" s="42">
        <v>1</v>
      </c>
      <c r="D28" s="43">
        <v>2</v>
      </c>
      <c r="E28" s="43">
        <v>3</v>
      </c>
      <c r="F28" s="43">
        <v>4</v>
      </c>
      <c r="G28" s="43">
        <v>5</v>
      </c>
      <c r="H28" s="43">
        <v>6</v>
      </c>
      <c r="I28" s="43">
        <v>7</v>
      </c>
      <c r="J28" s="43">
        <v>8</v>
      </c>
      <c r="K28" s="43">
        <v>9</v>
      </c>
      <c r="L28" s="43">
        <v>10</v>
      </c>
      <c r="M28" s="43">
        <v>11</v>
      </c>
      <c r="N28" s="43">
        <v>12</v>
      </c>
      <c r="O28" s="43">
        <v>13</v>
      </c>
      <c r="P28" s="43">
        <v>14</v>
      </c>
      <c r="Q28" s="43">
        <v>15</v>
      </c>
      <c r="R28" s="43">
        <v>16</v>
      </c>
      <c r="S28" s="43">
        <v>17</v>
      </c>
      <c r="T28" s="43">
        <v>18</v>
      </c>
      <c r="U28" s="43">
        <v>19</v>
      </c>
      <c r="V28" s="43">
        <v>20</v>
      </c>
      <c r="W28" s="43">
        <v>21</v>
      </c>
      <c r="X28" s="43">
        <v>22</v>
      </c>
      <c r="Y28" s="43">
        <v>23</v>
      </c>
      <c r="Z28" s="43">
        <v>24</v>
      </c>
      <c r="AA28" s="44">
        <v>25</v>
      </c>
      <c r="AB28" s="37"/>
    </row>
    <row r="29" spans="1:28" x14ac:dyDescent="0.25">
      <c r="A29" s="37"/>
      <c r="B29" s="45" t="s">
        <v>1</v>
      </c>
      <c r="C29" s="46">
        <v>100</v>
      </c>
      <c r="D29" s="36">
        <v>50</v>
      </c>
      <c r="E29" s="36">
        <v>100</v>
      </c>
      <c r="F29" s="36">
        <v>50</v>
      </c>
      <c r="G29" s="36">
        <v>100</v>
      </c>
      <c r="H29" s="36">
        <v>50</v>
      </c>
      <c r="I29" s="36">
        <v>100</v>
      </c>
      <c r="J29" s="36">
        <v>50</v>
      </c>
      <c r="K29" s="36">
        <v>100</v>
      </c>
      <c r="L29" s="36">
        <v>50</v>
      </c>
      <c r="M29" s="36">
        <v>100</v>
      </c>
      <c r="N29" s="36">
        <v>50</v>
      </c>
      <c r="O29" s="36">
        <v>100</v>
      </c>
      <c r="P29" s="36">
        <v>50</v>
      </c>
      <c r="Q29" s="36">
        <v>100</v>
      </c>
      <c r="R29" s="36">
        <v>50</v>
      </c>
      <c r="S29" s="36">
        <v>100</v>
      </c>
      <c r="T29" s="36">
        <v>50</v>
      </c>
      <c r="U29" s="36">
        <v>100</v>
      </c>
      <c r="V29" s="36">
        <v>50</v>
      </c>
      <c r="W29" s="36">
        <v>100</v>
      </c>
      <c r="X29" s="36">
        <v>50</v>
      </c>
      <c r="Y29" s="36">
        <v>100</v>
      </c>
      <c r="Z29" s="36">
        <v>50</v>
      </c>
      <c r="AA29" s="36">
        <v>100</v>
      </c>
      <c r="AB29" s="37"/>
    </row>
    <row r="30" spans="1:28" x14ac:dyDescent="0.25">
      <c r="A30" s="37"/>
      <c r="B30" s="45" t="s">
        <v>3</v>
      </c>
      <c r="C30" s="46">
        <f>+$C$27/C29</f>
        <v>1</v>
      </c>
      <c r="D30" s="36">
        <f>+$C$27/D29</f>
        <v>2</v>
      </c>
      <c r="E30" s="36">
        <f>+$C$27/E29</f>
        <v>1</v>
      </c>
      <c r="F30" s="36">
        <f>+$C$27/F29</f>
        <v>2</v>
      </c>
      <c r="G30" s="36">
        <f t="shared" ref="G30:AA30" si="0">+$C$27/G29</f>
        <v>1</v>
      </c>
      <c r="H30" s="36">
        <f t="shared" si="0"/>
        <v>2</v>
      </c>
      <c r="I30" s="36">
        <f t="shared" si="0"/>
        <v>1</v>
      </c>
      <c r="J30" s="36">
        <f t="shared" si="0"/>
        <v>2</v>
      </c>
      <c r="K30" s="36">
        <f t="shared" si="0"/>
        <v>1</v>
      </c>
      <c r="L30" s="36">
        <f t="shared" si="0"/>
        <v>2</v>
      </c>
      <c r="M30" s="36">
        <f t="shared" si="0"/>
        <v>1</v>
      </c>
      <c r="N30" s="36">
        <f t="shared" si="0"/>
        <v>2</v>
      </c>
      <c r="O30" s="36">
        <f t="shared" si="0"/>
        <v>1</v>
      </c>
      <c r="P30" s="36">
        <f t="shared" si="0"/>
        <v>2</v>
      </c>
      <c r="Q30" s="36">
        <f t="shared" si="0"/>
        <v>1</v>
      </c>
      <c r="R30" s="36">
        <f t="shared" si="0"/>
        <v>2</v>
      </c>
      <c r="S30" s="36">
        <f t="shared" si="0"/>
        <v>1</v>
      </c>
      <c r="T30" s="36">
        <f t="shared" si="0"/>
        <v>2</v>
      </c>
      <c r="U30" s="36">
        <f t="shared" si="0"/>
        <v>1</v>
      </c>
      <c r="V30" s="36">
        <f t="shared" si="0"/>
        <v>2</v>
      </c>
      <c r="W30" s="36">
        <f t="shared" si="0"/>
        <v>1</v>
      </c>
      <c r="X30" s="36">
        <f t="shared" si="0"/>
        <v>2</v>
      </c>
      <c r="Y30" s="36">
        <f t="shared" si="0"/>
        <v>1</v>
      </c>
      <c r="Z30" s="36">
        <f t="shared" si="0"/>
        <v>2</v>
      </c>
      <c r="AA30" s="36">
        <f t="shared" si="0"/>
        <v>1</v>
      </c>
      <c r="AB30" s="37"/>
    </row>
    <row r="31" spans="1:28" ht="15.75" thickBot="1" x14ac:dyDescent="0.3">
      <c r="A31" s="37"/>
      <c r="B31" s="47" t="s">
        <v>4</v>
      </c>
      <c r="C31" s="48">
        <f>+C30</f>
        <v>1</v>
      </c>
      <c r="D31" s="49">
        <f>+C31+D30</f>
        <v>3</v>
      </c>
      <c r="E31" s="49">
        <f>+D31+E30</f>
        <v>4</v>
      </c>
      <c r="F31" s="49">
        <f>+E31+F30</f>
        <v>6</v>
      </c>
      <c r="G31" s="49">
        <f t="shared" ref="G31:AA31" si="1">+F31+G30</f>
        <v>7</v>
      </c>
      <c r="H31" s="49">
        <f t="shared" si="1"/>
        <v>9</v>
      </c>
      <c r="I31" s="49">
        <f t="shared" si="1"/>
        <v>10</v>
      </c>
      <c r="J31" s="49">
        <f t="shared" si="1"/>
        <v>12</v>
      </c>
      <c r="K31" s="49">
        <f t="shared" si="1"/>
        <v>13</v>
      </c>
      <c r="L31" s="49">
        <f t="shared" si="1"/>
        <v>15</v>
      </c>
      <c r="M31" s="49">
        <f t="shared" si="1"/>
        <v>16</v>
      </c>
      <c r="N31" s="49">
        <f t="shared" si="1"/>
        <v>18</v>
      </c>
      <c r="O31" s="49">
        <f t="shared" si="1"/>
        <v>19</v>
      </c>
      <c r="P31" s="49">
        <f t="shared" si="1"/>
        <v>21</v>
      </c>
      <c r="Q31" s="49">
        <f t="shared" si="1"/>
        <v>22</v>
      </c>
      <c r="R31" s="49">
        <f t="shared" si="1"/>
        <v>24</v>
      </c>
      <c r="S31" s="49">
        <f t="shared" si="1"/>
        <v>25</v>
      </c>
      <c r="T31" s="49">
        <f t="shared" si="1"/>
        <v>27</v>
      </c>
      <c r="U31" s="49">
        <f t="shared" si="1"/>
        <v>28</v>
      </c>
      <c r="V31" s="49">
        <f t="shared" si="1"/>
        <v>30</v>
      </c>
      <c r="W31" s="49">
        <f t="shared" si="1"/>
        <v>31</v>
      </c>
      <c r="X31" s="49">
        <f t="shared" si="1"/>
        <v>33</v>
      </c>
      <c r="Y31" s="49">
        <f t="shared" si="1"/>
        <v>34</v>
      </c>
      <c r="Z31" s="49">
        <f t="shared" si="1"/>
        <v>36</v>
      </c>
      <c r="AA31" s="49">
        <f t="shared" si="1"/>
        <v>37</v>
      </c>
      <c r="AB31" s="37"/>
    </row>
    <row r="32" spans="1:28" ht="15.75" thickBot="1" x14ac:dyDescent="0.3">
      <c r="A32" s="37"/>
      <c r="B32" s="50" t="s">
        <v>5</v>
      </c>
      <c r="C32" s="51">
        <f>+C31*C29</f>
        <v>100</v>
      </c>
      <c r="D32" s="52">
        <f>+D31*D29</f>
        <v>150</v>
      </c>
      <c r="E32" s="52">
        <f>+E31*E29</f>
        <v>400</v>
      </c>
      <c r="F32" s="52">
        <f>+F31*F29</f>
        <v>300</v>
      </c>
      <c r="G32" s="52">
        <f t="shared" ref="G32:AA32" si="2">+G31*G29</f>
        <v>700</v>
      </c>
      <c r="H32" s="52">
        <f t="shared" si="2"/>
        <v>450</v>
      </c>
      <c r="I32" s="52">
        <f t="shared" si="2"/>
        <v>1000</v>
      </c>
      <c r="J32" s="52">
        <f t="shared" si="2"/>
        <v>600</v>
      </c>
      <c r="K32" s="52">
        <f t="shared" si="2"/>
        <v>1300</v>
      </c>
      <c r="L32" s="52">
        <f t="shared" si="2"/>
        <v>750</v>
      </c>
      <c r="M32" s="52">
        <f t="shared" si="2"/>
        <v>1600</v>
      </c>
      <c r="N32" s="52">
        <f t="shared" si="2"/>
        <v>900</v>
      </c>
      <c r="O32" s="52">
        <f t="shared" si="2"/>
        <v>1900</v>
      </c>
      <c r="P32" s="52">
        <f t="shared" si="2"/>
        <v>1050</v>
      </c>
      <c r="Q32" s="52">
        <f t="shared" si="2"/>
        <v>2200</v>
      </c>
      <c r="R32" s="52">
        <f t="shared" si="2"/>
        <v>1200</v>
      </c>
      <c r="S32" s="52">
        <f t="shared" si="2"/>
        <v>2500</v>
      </c>
      <c r="T32" s="52">
        <f t="shared" si="2"/>
        <v>1350</v>
      </c>
      <c r="U32" s="52">
        <f t="shared" si="2"/>
        <v>2800</v>
      </c>
      <c r="V32" s="52">
        <f t="shared" si="2"/>
        <v>1500</v>
      </c>
      <c r="W32" s="52">
        <f t="shared" si="2"/>
        <v>3100</v>
      </c>
      <c r="X32" s="52">
        <f t="shared" si="2"/>
        <v>1650</v>
      </c>
      <c r="Y32" s="52">
        <f t="shared" si="2"/>
        <v>3400</v>
      </c>
      <c r="Z32" s="52">
        <f t="shared" si="2"/>
        <v>1800</v>
      </c>
      <c r="AA32" s="53">
        <f t="shared" si="2"/>
        <v>3700</v>
      </c>
      <c r="AB32" s="37"/>
    </row>
    <row r="33" spans="1:29" ht="15.75" thickBot="1" x14ac:dyDescent="0.3">
      <c r="A33" s="37"/>
      <c r="B33" s="54" t="s">
        <v>6</v>
      </c>
      <c r="C33" s="55">
        <f>+$C$27*C28</f>
        <v>100</v>
      </c>
      <c r="D33" s="55">
        <f t="shared" ref="D33:AA33" si="3">+$C$27*D28</f>
        <v>200</v>
      </c>
      <c r="E33" s="55">
        <f t="shared" si="3"/>
        <v>300</v>
      </c>
      <c r="F33" s="55">
        <f t="shared" si="3"/>
        <v>400</v>
      </c>
      <c r="G33" s="55">
        <f t="shared" si="3"/>
        <v>500</v>
      </c>
      <c r="H33" s="55">
        <f t="shared" si="3"/>
        <v>600</v>
      </c>
      <c r="I33" s="55">
        <f t="shared" si="3"/>
        <v>700</v>
      </c>
      <c r="J33" s="55">
        <f t="shared" si="3"/>
        <v>800</v>
      </c>
      <c r="K33" s="55">
        <f t="shared" si="3"/>
        <v>900</v>
      </c>
      <c r="L33" s="55">
        <f t="shared" si="3"/>
        <v>1000</v>
      </c>
      <c r="M33" s="55">
        <f t="shared" si="3"/>
        <v>1100</v>
      </c>
      <c r="N33" s="55">
        <f t="shared" si="3"/>
        <v>1200</v>
      </c>
      <c r="O33" s="55">
        <f t="shared" si="3"/>
        <v>1300</v>
      </c>
      <c r="P33" s="55">
        <f t="shared" si="3"/>
        <v>1400</v>
      </c>
      <c r="Q33" s="55">
        <f t="shared" si="3"/>
        <v>1500</v>
      </c>
      <c r="R33" s="55">
        <f t="shared" si="3"/>
        <v>1600</v>
      </c>
      <c r="S33" s="55">
        <f t="shared" si="3"/>
        <v>1700</v>
      </c>
      <c r="T33" s="55">
        <f t="shared" si="3"/>
        <v>1800</v>
      </c>
      <c r="U33" s="55">
        <f t="shared" si="3"/>
        <v>1900</v>
      </c>
      <c r="V33" s="55">
        <f t="shared" si="3"/>
        <v>2000</v>
      </c>
      <c r="W33" s="55">
        <f t="shared" si="3"/>
        <v>2100</v>
      </c>
      <c r="X33" s="55">
        <f t="shared" si="3"/>
        <v>2200</v>
      </c>
      <c r="Y33" s="55">
        <f t="shared" si="3"/>
        <v>2300</v>
      </c>
      <c r="Z33" s="55">
        <f t="shared" si="3"/>
        <v>2400</v>
      </c>
      <c r="AA33" s="56">
        <f t="shared" si="3"/>
        <v>2500</v>
      </c>
      <c r="AB33" s="37"/>
      <c r="AC33" s="1"/>
    </row>
    <row r="34" spans="1:29" ht="15.75" thickBot="1" x14ac:dyDescent="0.3">
      <c r="X34" s="16"/>
      <c r="Y34" s="17"/>
      <c r="Z34" s="18" t="s">
        <v>7</v>
      </c>
      <c r="AA34" s="19">
        <f>+AA32/AA33-1</f>
        <v>0.48</v>
      </c>
    </row>
    <row r="35" spans="1:29" x14ac:dyDescent="0.25">
      <c r="B35" s="63" t="s">
        <v>12</v>
      </c>
      <c r="F35" s="64" t="s">
        <v>13</v>
      </c>
    </row>
    <row r="36" spans="1:29" x14ac:dyDescent="0.25">
      <c r="B36" s="63" t="s">
        <v>15</v>
      </c>
      <c r="F36" s="64" t="s">
        <v>14</v>
      </c>
      <c r="AA36" s="68" t="s">
        <v>19</v>
      </c>
    </row>
  </sheetData>
  <mergeCells count="1">
    <mergeCell ref="Z2:AA2"/>
  </mergeCells>
  <hyperlinks>
    <hyperlink ref="F35" r:id="rId1"/>
    <hyperlink ref="F36" r:id="rId2"/>
    <hyperlink ref="AA36" r:id="rId3"/>
  </hyperlinks>
  <pageMargins left="0.39370078740157483" right="0.39370078740157483" top="0.78740157480314965" bottom="0.39370078740157483" header="0.31496062992125984" footer="0.31496062992125984"/>
  <pageSetup paperSize="9" scale="90" orientation="landscape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35"/>
  <sheetViews>
    <sheetView zoomScale="110" zoomScaleNormal="110" workbookViewId="0">
      <selection activeCell="B1" sqref="B1"/>
    </sheetView>
  </sheetViews>
  <sheetFormatPr baseColWidth="10" defaultRowHeight="15" x14ac:dyDescent="0.25"/>
  <cols>
    <col min="3" max="3" width="7" style="1" customWidth="1"/>
    <col min="4" max="11" width="5.7109375" style="1" customWidth="1"/>
    <col min="12" max="27" width="6.28515625" style="1" customWidth="1"/>
  </cols>
  <sheetData>
    <row r="1" spans="2:27" ht="29.25" customHeight="1" thickBot="1" x14ac:dyDescent="0.3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5" t="s">
        <v>11</v>
      </c>
    </row>
    <row r="2" spans="2:27" ht="18.75" customHeight="1" x14ac:dyDescent="0.25">
      <c r="B2" s="60"/>
      <c r="C2" s="60"/>
      <c r="D2" s="60"/>
      <c r="E2" s="60"/>
      <c r="F2" s="60"/>
      <c r="G2" s="60"/>
      <c r="H2" s="60"/>
      <c r="I2" s="60"/>
      <c r="J2" s="61"/>
      <c r="K2" s="60"/>
      <c r="Z2" s="79">
        <f ca="1">TODAY()</f>
        <v>43914</v>
      </c>
      <c r="AA2" s="79"/>
    </row>
    <row r="4" spans="2:27" ht="18.75" x14ac:dyDescent="0.3">
      <c r="M4" s="62" t="s">
        <v>16</v>
      </c>
    </row>
    <row r="5" spans="2:27" ht="15.75" x14ac:dyDescent="0.25">
      <c r="M5" s="67" t="s">
        <v>20</v>
      </c>
    </row>
    <row r="7" spans="2:27" x14ac:dyDescent="0.25">
      <c r="B7" s="70" t="s">
        <v>9</v>
      </c>
    </row>
    <row r="8" spans="2:27" x14ac:dyDescent="0.25">
      <c r="B8" t="s">
        <v>10</v>
      </c>
    </row>
    <row r="9" spans="2:27" x14ac:dyDescent="0.25">
      <c r="B9" s="69" t="s">
        <v>27</v>
      </c>
    </row>
    <row r="25" spans="2:27" ht="15.75" thickBot="1" x14ac:dyDescent="0.3"/>
    <row r="26" spans="2:27" ht="15.75" thickBot="1" x14ac:dyDescent="0.3">
      <c r="B26" s="2" t="s">
        <v>2</v>
      </c>
      <c r="C26" s="3">
        <v>100</v>
      </c>
    </row>
    <row r="27" spans="2:27" x14ac:dyDescent="0.25">
      <c r="B27" s="12" t="s">
        <v>0</v>
      </c>
      <c r="C27" s="10">
        <v>1</v>
      </c>
      <c r="D27" s="4">
        <v>2</v>
      </c>
      <c r="E27" s="4">
        <v>3</v>
      </c>
      <c r="F27" s="4">
        <v>4</v>
      </c>
      <c r="G27" s="4">
        <v>5</v>
      </c>
      <c r="H27" s="4">
        <v>6</v>
      </c>
      <c r="I27" s="4">
        <v>7</v>
      </c>
      <c r="J27" s="4">
        <v>8</v>
      </c>
      <c r="K27" s="4">
        <v>9</v>
      </c>
      <c r="L27" s="4">
        <v>10</v>
      </c>
      <c r="M27" s="4">
        <v>11</v>
      </c>
      <c r="N27" s="4">
        <v>12</v>
      </c>
      <c r="O27" s="4">
        <v>13</v>
      </c>
      <c r="P27" s="4">
        <v>14</v>
      </c>
      <c r="Q27" s="4">
        <v>15</v>
      </c>
      <c r="R27" s="4">
        <v>16</v>
      </c>
      <c r="S27" s="4">
        <v>17</v>
      </c>
      <c r="T27" s="4">
        <v>18</v>
      </c>
      <c r="U27" s="4">
        <v>19</v>
      </c>
      <c r="V27" s="4">
        <v>20</v>
      </c>
      <c r="W27" s="4">
        <v>21</v>
      </c>
      <c r="X27" s="4">
        <v>22</v>
      </c>
      <c r="Y27" s="4">
        <v>23</v>
      </c>
      <c r="Z27" s="4">
        <v>24</v>
      </c>
      <c r="AA27" s="5">
        <v>25</v>
      </c>
    </row>
    <row r="28" spans="2:27" ht="15.75" x14ac:dyDescent="0.25">
      <c r="B28" s="13" t="s">
        <v>1</v>
      </c>
      <c r="C28" s="57">
        <v>2000</v>
      </c>
      <c r="D28" s="58">
        <f>+C28-300</f>
        <v>1700</v>
      </c>
      <c r="E28" s="58">
        <f t="shared" ref="E28:H28" si="0">+D28-300</f>
        <v>1400</v>
      </c>
      <c r="F28" s="58">
        <f t="shared" si="0"/>
        <v>1100</v>
      </c>
      <c r="G28" s="58">
        <f t="shared" si="0"/>
        <v>800</v>
      </c>
      <c r="H28" s="58">
        <f t="shared" si="0"/>
        <v>500</v>
      </c>
      <c r="I28" s="58">
        <v>300</v>
      </c>
      <c r="J28" s="58">
        <v>200</v>
      </c>
      <c r="K28" s="58">
        <v>200</v>
      </c>
      <c r="L28" s="58">
        <v>200</v>
      </c>
      <c r="M28" s="58">
        <v>200</v>
      </c>
      <c r="N28" s="58">
        <v>200</v>
      </c>
      <c r="O28" s="58">
        <v>200</v>
      </c>
      <c r="P28" s="58">
        <v>200</v>
      </c>
      <c r="Q28" s="58">
        <v>200</v>
      </c>
      <c r="R28" s="58">
        <v>200</v>
      </c>
      <c r="S28" s="58">
        <v>200</v>
      </c>
      <c r="T28" s="58">
        <v>200</v>
      </c>
      <c r="U28" s="58">
        <v>200</v>
      </c>
      <c r="V28" s="58">
        <v>200</v>
      </c>
      <c r="W28" s="58">
        <v>200</v>
      </c>
      <c r="X28" s="58">
        <v>200</v>
      </c>
      <c r="Y28" s="58">
        <v>200</v>
      </c>
      <c r="Z28" s="58">
        <v>200</v>
      </c>
      <c r="AA28" s="66">
        <v>255</v>
      </c>
    </row>
    <row r="29" spans="2:27" x14ac:dyDescent="0.25">
      <c r="B29" s="13" t="s">
        <v>3</v>
      </c>
      <c r="C29" s="20">
        <f>+$C$26/C28</f>
        <v>0.05</v>
      </c>
      <c r="D29" s="21">
        <f>+$C$26/D28</f>
        <v>5.8823529411764705E-2</v>
      </c>
      <c r="E29" s="21">
        <f>+$C$26/E28</f>
        <v>7.1428571428571425E-2</v>
      </c>
      <c r="F29" s="21">
        <f>+$C$26/F28</f>
        <v>9.0909090909090912E-2</v>
      </c>
      <c r="G29" s="21">
        <f t="shared" ref="G29:AA29" si="1">+$C$26/G28</f>
        <v>0.125</v>
      </c>
      <c r="H29" s="21">
        <f t="shared" si="1"/>
        <v>0.2</v>
      </c>
      <c r="I29" s="21">
        <f t="shared" si="1"/>
        <v>0.33333333333333331</v>
      </c>
      <c r="J29" s="21">
        <f t="shared" si="1"/>
        <v>0.5</v>
      </c>
      <c r="K29" s="21">
        <f t="shared" si="1"/>
        <v>0.5</v>
      </c>
      <c r="L29" s="21">
        <f t="shared" si="1"/>
        <v>0.5</v>
      </c>
      <c r="M29" s="21">
        <f t="shared" si="1"/>
        <v>0.5</v>
      </c>
      <c r="N29" s="21">
        <f t="shared" si="1"/>
        <v>0.5</v>
      </c>
      <c r="O29" s="21">
        <f t="shared" si="1"/>
        <v>0.5</v>
      </c>
      <c r="P29" s="21">
        <f t="shared" si="1"/>
        <v>0.5</v>
      </c>
      <c r="Q29" s="21">
        <f t="shared" si="1"/>
        <v>0.5</v>
      </c>
      <c r="R29" s="21">
        <f t="shared" si="1"/>
        <v>0.5</v>
      </c>
      <c r="S29" s="21">
        <f t="shared" si="1"/>
        <v>0.5</v>
      </c>
      <c r="T29" s="21">
        <f t="shared" si="1"/>
        <v>0.5</v>
      </c>
      <c r="U29" s="21">
        <f t="shared" si="1"/>
        <v>0.5</v>
      </c>
      <c r="V29" s="21">
        <f t="shared" si="1"/>
        <v>0.5</v>
      </c>
      <c r="W29" s="21">
        <f t="shared" si="1"/>
        <v>0.5</v>
      </c>
      <c r="X29" s="21">
        <f t="shared" si="1"/>
        <v>0.5</v>
      </c>
      <c r="Y29" s="21">
        <f t="shared" si="1"/>
        <v>0.5</v>
      </c>
      <c r="Z29" s="21">
        <f t="shared" si="1"/>
        <v>0.5</v>
      </c>
      <c r="AA29" s="32">
        <f t="shared" si="1"/>
        <v>0.39215686274509803</v>
      </c>
    </row>
    <row r="30" spans="2:27" ht="15.75" thickBot="1" x14ac:dyDescent="0.3">
      <c r="B30" s="28" t="s">
        <v>4</v>
      </c>
      <c r="C30" s="33">
        <f>+C29</f>
        <v>0.05</v>
      </c>
      <c r="D30" s="34">
        <f>+C30+D29</f>
        <v>0.10882352941176471</v>
      </c>
      <c r="E30" s="34">
        <f>+D30+E29</f>
        <v>0.18025210084033613</v>
      </c>
      <c r="F30" s="34">
        <f>+E30+F29</f>
        <v>0.27116119174942704</v>
      </c>
      <c r="G30" s="34">
        <f t="shared" ref="G30:AA30" si="2">+F30+G29</f>
        <v>0.39616119174942704</v>
      </c>
      <c r="H30" s="34">
        <f t="shared" si="2"/>
        <v>0.59616119174942706</v>
      </c>
      <c r="I30" s="34">
        <f t="shared" si="2"/>
        <v>0.92949452508276043</v>
      </c>
      <c r="J30" s="34">
        <f t="shared" si="2"/>
        <v>1.4294945250827604</v>
      </c>
      <c r="K30" s="34">
        <f t="shared" si="2"/>
        <v>1.9294945250827604</v>
      </c>
      <c r="L30" s="34">
        <f t="shared" si="2"/>
        <v>2.4294945250827604</v>
      </c>
      <c r="M30" s="34">
        <f t="shared" si="2"/>
        <v>2.9294945250827604</v>
      </c>
      <c r="N30" s="34">
        <f t="shared" si="2"/>
        <v>3.4294945250827604</v>
      </c>
      <c r="O30" s="34">
        <f t="shared" si="2"/>
        <v>3.9294945250827604</v>
      </c>
      <c r="P30" s="34">
        <f t="shared" si="2"/>
        <v>4.4294945250827604</v>
      </c>
      <c r="Q30" s="34">
        <f t="shared" si="2"/>
        <v>4.9294945250827604</v>
      </c>
      <c r="R30" s="34">
        <f t="shared" si="2"/>
        <v>5.4294945250827604</v>
      </c>
      <c r="S30" s="34">
        <f t="shared" si="2"/>
        <v>5.9294945250827604</v>
      </c>
      <c r="T30" s="34">
        <f t="shared" si="2"/>
        <v>6.4294945250827604</v>
      </c>
      <c r="U30" s="34">
        <f t="shared" si="2"/>
        <v>6.9294945250827604</v>
      </c>
      <c r="V30" s="34">
        <f t="shared" si="2"/>
        <v>7.4294945250827604</v>
      </c>
      <c r="W30" s="34">
        <f t="shared" si="2"/>
        <v>7.9294945250827604</v>
      </c>
      <c r="X30" s="34">
        <f t="shared" si="2"/>
        <v>8.4294945250827595</v>
      </c>
      <c r="Y30" s="34">
        <f t="shared" si="2"/>
        <v>8.9294945250827595</v>
      </c>
      <c r="Z30" s="34">
        <f t="shared" si="2"/>
        <v>9.4294945250827595</v>
      </c>
      <c r="AA30" s="35">
        <f t="shared" si="2"/>
        <v>9.821651387827858</v>
      </c>
    </row>
    <row r="31" spans="2:27" ht="15.75" thickBot="1" x14ac:dyDescent="0.3">
      <c r="B31" s="14" t="s">
        <v>5</v>
      </c>
      <c r="C31" s="11">
        <f>+C30*C28</f>
        <v>100</v>
      </c>
      <c r="D31" s="6">
        <f>+D30*D28</f>
        <v>185</v>
      </c>
      <c r="E31" s="6">
        <f>+E30*E28</f>
        <v>252.35294117647058</v>
      </c>
      <c r="F31" s="6">
        <f>+F30*F28</f>
        <v>298.27731092436977</v>
      </c>
      <c r="G31" s="6">
        <f t="shared" ref="G31:AA31" si="3">+G30*G28</f>
        <v>316.92895339954163</v>
      </c>
      <c r="H31" s="6">
        <f t="shared" si="3"/>
        <v>298.08059587471354</v>
      </c>
      <c r="I31" s="6">
        <f t="shared" si="3"/>
        <v>278.84835752482815</v>
      </c>
      <c r="J31" s="6">
        <f t="shared" si="3"/>
        <v>285.89890501655208</v>
      </c>
      <c r="K31" s="6">
        <f t="shared" si="3"/>
        <v>385.89890501655208</v>
      </c>
      <c r="L31" s="6">
        <f t="shared" si="3"/>
        <v>485.89890501655208</v>
      </c>
      <c r="M31" s="6">
        <f t="shared" si="3"/>
        <v>585.89890501655213</v>
      </c>
      <c r="N31" s="6">
        <f t="shared" si="3"/>
        <v>685.89890501655213</v>
      </c>
      <c r="O31" s="6">
        <f t="shared" si="3"/>
        <v>785.89890501655213</v>
      </c>
      <c r="P31" s="6">
        <f t="shared" si="3"/>
        <v>885.89890501655213</v>
      </c>
      <c r="Q31" s="6">
        <f t="shared" si="3"/>
        <v>985.89890501655213</v>
      </c>
      <c r="R31" s="6">
        <f t="shared" si="3"/>
        <v>1085.8989050165521</v>
      </c>
      <c r="S31" s="6">
        <f t="shared" si="3"/>
        <v>1185.8989050165521</v>
      </c>
      <c r="T31" s="6">
        <f t="shared" si="3"/>
        <v>1285.8989050165521</v>
      </c>
      <c r="U31" s="6">
        <f t="shared" si="3"/>
        <v>1385.8989050165521</v>
      </c>
      <c r="V31" s="6">
        <f t="shared" si="3"/>
        <v>1485.8989050165521</v>
      </c>
      <c r="W31" s="6">
        <f t="shared" si="3"/>
        <v>1585.8989050165521</v>
      </c>
      <c r="X31" s="6">
        <f t="shared" si="3"/>
        <v>1685.8989050165519</v>
      </c>
      <c r="Y31" s="6">
        <f t="shared" si="3"/>
        <v>1785.8989050165519</v>
      </c>
      <c r="Z31" s="6">
        <f t="shared" si="3"/>
        <v>1885.8989050165519</v>
      </c>
      <c r="AA31" s="7">
        <f t="shared" si="3"/>
        <v>2504.5211038961038</v>
      </c>
    </row>
    <row r="32" spans="2:27" ht="15.75" thickBot="1" x14ac:dyDescent="0.3">
      <c r="B32" s="15" t="s">
        <v>6</v>
      </c>
      <c r="C32" s="8">
        <f>+$C$26*C27</f>
        <v>100</v>
      </c>
      <c r="D32" s="8">
        <f t="shared" ref="D32:AA32" si="4">+$C$26*D27</f>
        <v>200</v>
      </c>
      <c r="E32" s="8">
        <f t="shared" si="4"/>
        <v>300</v>
      </c>
      <c r="F32" s="8">
        <f t="shared" si="4"/>
        <v>400</v>
      </c>
      <c r="G32" s="8">
        <f t="shared" si="4"/>
        <v>500</v>
      </c>
      <c r="H32" s="8">
        <f t="shared" si="4"/>
        <v>600</v>
      </c>
      <c r="I32" s="8">
        <f t="shared" si="4"/>
        <v>700</v>
      </c>
      <c r="J32" s="8">
        <f t="shared" si="4"/>
        <v>800</v>
      </c>
      <c r="K32" s="8">
        <f t="shared" si="4"/>
        <v>900</v>
      </c>
      <c r="L32" s="8">
        <f t="shared" si="4"/>
        <v>1000</v>
      </c>
      <c r="M32" s="8">
        <f t="shared" si="4"/>
        <v>1100</v>
      </c>
      <c r="N32" s="8">
        <f t="shared" si="4"/>
        <v>1200</v>
      </c>
      <c r="O32" s="8">
        <f t="shared" si="4"/>
        <v>1300</v>
      </c>
      <c r="P32" s="8">
        <f t="shared" si="4"/>
        <v>1400</v>
      </c>
      <c r="Q32" s="8">
        <f t="shared" si="4"/>
        <v>1500</v>
      </c>
      <c r="R32" s="8">
        <f t="shared" si="4"/>
        <v>1600</v>
      </c>
      <c r="S32" s="8">
        <f t="shared" si="4"/>
        <v>1700</v>
      </c>
      <c r="T32" s="8">
        <f t="shared" si="4"/>
        <v>1800</v>
      </c>
      <c r="U32" s="8">
        <f t="shared" si="4"/>
        <v>1900</v>
      </c>
      <c r="V32" s="8">
        <f t="shared" si="4"/>
        <v>2000</v>
      </c>
      <c r="W32" s="8">
        <f t="shared" si="4"/>
        <v>2100</v>
      </c>
      <c r="X32" s="8">
        <f t="shared" si="4"/>
        <v>2200</v>
      </c>
      <c r="Y32" s="8">
        <f t="shared" si="4"/>
        <v>2300</v>
      </c>
      <c r="Z32" s="8">
        <f t="shared" si="4"/>
        <v>2400</v>
      </c>
      <c r="AA32" s="9">
        <f t="shared" si="4"/>
        <v>2500</v>
      </c>
    </row>
    <row r="33" spans="2:27" ht="15.75" thickBot="1" x14ac:dyDescent="0.3">
      <c r="X33" s="16"/>
      <c r="Y33" s="17"/>
      <c r="Z33" s="18" t="s">
        <v>7</v>
      </c>
      <c r="AA33" s="19">
        <f>+AA31/AA32-1</f>
        <v>1.8084415584416202E-3</v>
      </c>
    </row>
    <row r="34" spans="2:27" x14ac:dyDescent="0.25">
      <c r="B34" s="63" t="s">
        <v>12</v>
      </c>
      <c r="F34" s="64" t="s">
        <v>13</v>
      </c>
    </row>
    <row r="35" spans="2:27" x14ac:dyDescent="0.25">
      <c r="B35" s="63" t="s">
        <v>15</v>
      </c>
      <c r="F35" s="64" t="s">
        <v>14</v>
      </c>
      <c r="AA35" s="68" t="s">
        <v>19</v>
      </c>
    </row>
  </sheetData>
  <mergeCells count="1">
    <mergeCell ref="Z2:AA2"/>
  </mergeCells>
  <hyperlinks>
    <hyperlink ref="F34" r:id="rId1"/>
    <hyperlink ref="F35" r:id="rId2"/>
    <hyperlink ref="AA35" r:id="rId3"/>
  </hyperlinks>
  <pageMargins left="0.39370078740157483" right="0.39370078740157483" top="0.78740157480314965" bottom="0.39370078740157483" header="0.31496062992125984" footer="0.31496062992125984"/>
  <pageSetup paperSize="9" scale="84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zoomScale="110" zoomScaleNormal="110" workbookViewId="0">
      <selection activeCell="A36" sqref="A36"/>
    </sheetView>
  </sheetViews>
  <sheetFormatPr baseColWidth="10" defaultRowHeight="15" x14ac:dyDescent="0.25"/>
  <cols>
    <col min="3" max="14" width="5.7109375" style="1" customWidth="1"/>
    <col min="15" max="27" width="6.28515625" style="1" customWidth="1"/>
  </cols>
  <sheetData>
    <row r="1" spans="2:27" ht="27.75" customHeight="1" thickBot="1" x14ac:dyDescent="0.3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5" t="s">
        <v>11</v>
      </c>
    </row>
    <row r="2" spans="2:27" x14ac:dyDescent="0.25">
      <c r="B2" s="60"/>
      <c r="C2" s="60"/>
      <c r="D2" s="60"/>
      <c r="E2" s="60"/>
      <c r="F2" s="60"/>
      <c r="G2" s="60"/>
      <c r="H2" s="60"/>
      <c r="I2" s="60"/>
      <c r="J2" s="61"/>
      <c r="K2" s="60"/>
      <c r="Z2" s="79">
        <f ca="1">TODAY()</f>
        <v>43914</v>
      </c>
      <c r="AA2" s="79"/>
    </row>
    <row r="4" spans="2:27" ht="18.75" x14ac:dyDescent="0.3">
      <c r="M4" s="62" t="s">
        <v>22</v>
      </c>
    </row>
    <row r="5" spans="2:27" ht="15.75" x14ac:dyDescent="0.25">
      <c r="M5" s="67" t="s">
        <v>20</v>
      </c>
    </row>
    <row r="7" spans="2:27" x14ac:dyDescent="0.25">
      <c r="B7" s="71" t="s">
        <v>21</v>
      </c>
    </row>
    <row r="8" spans="2:27" x14ac:dyDescent="0.25">
      <c r="B8" t="s">
        <v>26</v>
      </c>
    </row>
    <row r="9" spans="2:27" x14ac:dyDescent="0.25">
      <c r="B9" s="69" t="s">
        <v>28</v>
      </c>
    </row>
    <row r="25" spans="2:27" ht="15.75" thickBot="1" x14ac:dyDescent="0.3"/>
    <row r="26" spans="2:27" ht="15.75" thickBot="1" x14ac:dyDescent="0.3">
      <c r="B26" s="2" t="s">
        <v>2</v>
      </c>
      <c r="C26" s="3">
        <v>100</v>
      </c>
    </row>
    <row r="27" spans="2:27" x14ac:dyDescent="0.25">
      <c r="B27" s="12" t="s">
        <v>0</v>
      </c>
      <c r="C27" s="10">
        <v>1</v>
      </c>
      <c r="D27" s="4">
        <v>2</v>
      </c>
      <c r="E27" s="4">
        <v>3</v>
      </c>
      <c r="F27" s="4">
        <v>4</v>
      </c>
      <c r="G27" s="4">
        <v>5</v>
      </c>
      <c r="H27" s="4">
        <v>6</v>
      </c>
      <c r="I27" s="4">
        <v>7</v>
      </c>
      <c r="J27" s="4">
        <v>8</v>
      </c>
      <c r="K27" s="4">
        <v>9</v>
      </c>
      <c r="L27" s="4">
        <v>10</v>
      </c>
      <c r="M27" s="4">
        <v>11</v>
      </c>
      <c r="N27" s="4">
        <v>12</v>
      </c>
      <c r="O27" s="4">
        <v>13</v>
      </c>
      <c r="P27" s="4">
        <v>14</v>
      </c>
      <c r="Q27" s="4">
        <v>15</v>
      </c>
      <c r="R27" s="4">
        <v>16</v>
      </c>
      <c r="S27" s="4">
        <v>17</v>
      </c>
      <c r="T27" s="4">
        <v>18</v>
      </c>
      <c r="U27" s="4">
        <v>19</v>
      </c>
      <c r="V27" s="4">
        <v>20</v>
      </c>
      <c r="W27" s="4">
        <v>21</v>
      </c>
      <c r="X27" s="4">
        <v>22</v>
      </c>
      <c r="Y27" s="4">
        <v>23</v>
      </c>
      <c r="Z27" s="4">
        <v>24</v>
      </c>
      <c r="AA27" s="5">
        <v>25</v>
      </c>
    </row>
    <row r="28" spans="2:27" x14ac:dyDescent="0.25">
      <c r="B28" s="13" t="s">
        <v>1</v>
      </c>
      <c r="C28" s="72">
        <v>100</v>
      </c>
      <c r="D28" s="73">
        <f>+C28+100</f>
        <v>200</v>
      </c>
      <c r="E28" s="73">
        <f t="shared" ref="E28:F28" si="0">+D28+100</f>
        <v>300</v>
      </c>
      <c r="F28" s="73">
        <f t="shared" si="0"/>
        <v>400</v>
      </c>
      <c r="G28" s="73">
        <f>+F28</f>
        <v>400</v>
      </c>
      <c r="H28" s="73">
        <f>+G28-100</f>
        <v>300</v>
      </c>
      <c r="I28" s="73">
        <f t="shared" ref="I28" si="1">+H28-100</f>
        <v>200</v>
      </c>
      <c r="J28" s="73">
        <v>200</v>
      </c>
      <c r="K28" s="73">
        <f>+J28+100</f>
        <v>300</v>
      </c>
      <c r="L28" s="73">
        <f t="shared" ref="L28:P28" si="2">+K28+100</f>
        <v>400</v>
      </c>
      <c r="M28" s="73">
        <f t="shared" si="2"/>
        <v>500</v>
      </c>
      <c r="N28" s="73">
        <f t="shared" si="2"/>
        <v>600</v>
      </c>
      <c r="O28" s="73">
        <f t="shared" si="2"/>
        <v>700</v>
      </c>
      <c r="P28" s="73">
        <f t="shared" si="2"/>
        <v>800</v>
      </c>
      <c r="Q28" s="73">
        <v>800</v>
      </c>
      <c r="R28" s="73">
        <f>+Q28-100</f>
        <v>700</v>
      </c>
      <c r="S28" s="73">
        <f t="shared" ref="S28:T28" si="3">+R28-100</f>
        <v>600</v>
      </c>
      <c r="T28" s="73">
        <f t="shared" si="3"/>
        <v>500</v>
      </c>
      <c r="U28" s="73">
        <f>+T28+150</f>
        <v>650</v>
      </c>
      <c r="V28" s="73">
        <f t="shared" ref="V28:Z28" si="4">+U28+150</f>
        <v>800</v>
      </c>
      <c r="W28" s="73">
        <f t="shared" si="4"/>
        <v>950</v>
      </c>
      <c r="X28" s="73">
        <f t="shared" si="4"/>
        <v>1100</v>
      </c>
      <c r="Y28" s="73">
        <f t="shared" si="4"/>
        <v>1250</v>
      </c>
      <c r="Z28" s="73">
        <f t="shared" si="4"/>
        <v>1400</v>
      </c>
      <c r="AA28" s="77">
        <f>+Z28+150</f>
        <v>1550</v>
      </c>
    </row>
    <row r="29" spans="2:27" x14ac:dyDescent="0.25">
      <c r="B29" s="13" t="s">
        <v>3</v>
      </c>
      <c r="C29" s="22">
        <f>+$C$26/C28</f>
        <v>1</v>
      </c>
      <c r="D29" s="23">
        <f>+$C$26/D28</f>
        <v>0.5</v>
      </c>
      <c r="E29" s="23">
        <f>+$C$26/E28</f>
        <v>0.33333333333333331</v>
      </c>
      <c r="F29" s="23">
        <f>+$C$26/F28</f>
        <v>0.25</v>
      </c>
      <c r="G29" s="23">
        <f t="shared" ref="G29:AA29" si="5">+$C$26/G28</f>
        <v>0.25</v>
      </c>
      <c r="H29" s="23">
        <f t="shared" si="5"/>
        <v>0.33333333333333331</v>
      </c>
      <c r="I29" s="23">
        <f t="shared" si="5"/>
        <v>0.5</v>
      </c>
      <c r="J29" s="23">
        <f t="shared" si="5"/>
        <v>0.5</v>
      </c>
      <c r="K29" s="23">
        <f t="shared" si="5"/>
        <v>0.33333333333333331</v>
      </c>
      <c r="L29" s="23">
        <f t="shared" si="5"/>
        <v>0.25</v>
      </c>
      <c r="M29" s="23">
        <f t="shared" si="5"/>
        <v>0.2</v>
      </c>
      <c r="N29" s="23">
        <f t="shared" si="5"/>
        <v>0.16666666666666666</v>
      </c>
      <c r="O29" s="23">
        <f t="shared" si="5"/>
        <v>0.14285714285714285</v>
      </c>
      <c r="P29" s="23">
        <f t="shared" si="5"/>
        <v>0.125</v>
      </c>
      <c r="Q29" s="23">
        <f t="shared" si="5"/>
        <v>0.125</v>
      </c>
      <c r="R29" s="23">
        <f t="shared" si="5"/>
        <v>0.14285714285714285</v>
      </c>
      <c r="S29" s="23">
        <f t="shared" si="5"/>
        <v>0.16666666666666666</v>
      </c>
      <c r="T29" s="23">
        <f t="shared" si="5"/>
        <v>0.2</v>
      </c>
      <c r="U29" s="23">
        <f t="shared" si="5"/>
        <v>0.15384615384615385</v>
      </c>
      <c r="V29" s="23">
        <f t="shared" si="5"/>
        <v>0.125</v>
      </c>
      <c r="W29" s="23">
        <f t="shared" si="5"/>
        <v>0.10526315789473684</v>
      </c>
      <c r="X29" s="23">
        <f t="shared" si="5"/>
        <v>9.0909090909090912E-2</v>
      </c>
      <c r="Y29" s="23">
        <f t="shared" si="5"/>
        <v>0.08</v>
      </c>
      <c r="Z29" s="23">
        <f t="shared" si="5"/>
        <v>7.1428571428571425E-2</v>
      </c>
      <c r="AA29" s="27">
        <f t="shared" si="5"/>
        <v>6.4516129032258063E-2</v>
      </c>
    </row>
    <row r="30" spans="2:27" ht="15.75" thickBot="1" x14ac:dyDescent="0.3">
      <c r="B30" s="28" t="s">
        <v>4</v>
      </c>
      <c r="C30" s="29">
        <f>+C29</f>
        <v>1</v>
      </c>
      <c r="D30" s="30">
        <f>+C30+D29</f>
        <v>1.5</v>
      </c>
      <c r="E30" s="30">
        <f>+D30+E29</f>
        <v>1.8333333333333333</v>
      </c>
      <c r="F30" s="30">
        <f>+E30+F29</f>
        <v>2.083333333333333</v>
      </c>
      <c r="G30" s="30">
        <f t="shared" ref="G30:AA30" si="6">+F30+G29</f>
        <v>2.333333333333333</v>
      </c>
      <c r="H30" s="30">
        <f t="shared" si="6"/>
        <v>2.6666666666666665</v>
      </c>
      <c r="I30" s="30">
        <f t="shared" si="6"/>
        <v>3.1666666666666665</v>
      </c>
      <c r="J30" s="30">
        <f t="shared" si="6"/>
        <v>3.6666666666666665</v>
      </c>
      <c r="K30" s="30">
        <f t="shared" si="6"/>
        <v>4</v>
      </c>
      <c r="L30" s="30">
        <f t="shared" si="6"/>
        <v>4.25</v>
      </c>
      <c r="M30" s="30">
        <f t="shared" si="6"/>
        <v>4.45</v>
      </c>
      <c r="N30" s="30">
        <f t="shared" si="6"/>
        <v>4.6166666666666671</v>
      </c>
      <c r="O30" s="30">
        <f t="shared" si="6"/>
        <v>4.7595238095238104</v>
      </c>
      <c r="P30" s="30">
        <f t="shared" si="6"/>
        <v>4.8845238095238104</v>
      </c>
      <c r="Q30" s="30">
        <f t="shared" si="6"/>
        <v>5.0095238095238104</v>
      </c>
      <c r="R30" s="30">
        <f t="shared" si="6"/>
        <v>5.1523809523809536</v>
      </c>
      <c r="S30" s="30">
        <f t="shared" si="6"/>
        <v>5.3190476190476206</v>
      </c>
      <c r="T30" s="30">
        <f t="shared" si="6"/>
        <v>5.5190476190476208</v>
      </c>
      <c r="U30" s="30">
        <f t="shared" si="6"/>
        <v>5.6728937728937749</v>
      </c>
      <c r="V30" s="30">
        <f t="shared" si="6"/>
        <v>5.7978937728937749</v>
      </c>
      <c r="W30" s="30">
        <f t="shared" si="6"/>
        <v>5.9031569307885121</v>
      </c>
      <c r="X30" s="30">
        <f t="shared" si="6"/>
        <v>5.9940660216976029</v>
      </c>
      <c r="Y30" s="30">
        <f t="shared" si="6"/>
        <v>6.074066021697603</v>
      </c>
      <c r="Z30" s="30">
        <f t="shared" si="6"/>
        <v>6.1454945931261742</v>
      </c>
      <c r="AA30" s="31">
        <f t="shared" si="6"/>
        <v>6.2100107221584322</v>
      </c>
    </row>
    <row r="31" spans="2:27" ht="15.75" thickBot="1" x14ac:dyDescent="0.3">
      <c r="B31" s="14" t="s">
        <v>5</v>
      </c>
      <c r="C31" s="11">
        <f>+C30*C28</f>
        <v>100</v>
      </c>
      <c r="D31" s="6">
        <f>+D30*D28</f>
        <v>300</v>
      </c>
      <c r="E31" s="6">
        <f>+E30*E28</f>
        <v>550</v>
      </c>
      <c r="F31" s="6">
        <f>+F30*F28</f>
        <v>833.33333333333326</v>
      </c>
      <c r="G31" s="6">
        <f t="shared" ref="G31:AA31" si="7">+G30*G28</f>
        <v>933.33333333333326</v>
      </c>
      <c r="H31" s="6">
        <f t="shared" si="7"/>
        <v>800</v>
      </c>
      <c r="I31" s="6">
        <f t="shared" si="7"/>
        <v>633.33333333333326</v>
      </c>
      <c r="J31" s="6">
        <f t="shared" si="7"/>
        <v>733.33333333333326</v>
      </c>
      <c r="K31" s="6">
        <f t="shared" si="7"/>
        <v>1200</v>
      </c>
      <c r="L31" s="6">
        <f t="shared" si="7"/>
        <v>1700</v>
      </c>
      <c r="M31" s="6">
        <f t="shared" si="7"/>
        <v>2225</v>
      </c>
      <c r="N31" s="6">
        <f t="shared" si="7"/>
        <v>2770.0000000000005</v>
      </c>
      <c r="O31" s="6">
        <f t="shared" si="7"/>
        <v>3331.6666666666674</v>
      </c>
      <c r="P31" s="6">
        <f t="shared" si="7"/>
        <v>3907.6190476190482</v>
      </c>
      <c r="Q31" s="6">
        <f t="shared" si="7"/>
        <v>4007.6190476190482</v>
      </c>
      <c r="R31" s="6">
        <f t="shared" si="7"/>
        <v>3606.6666666666674</v>
      </c>
      <c r="S31" s="6">
        <f t="shared" si="7"/>
        <v>3191.4285714285725</v>
      </c>
      <c r="T31" s="6">
        <f t="shared" si="7"/>
        <v>2759.5238095238105</v>
      </c>
      <c r="U31" s="6">
        <f t="shared" si="7"/>
        <v>3687.3809523809537</v>
      </c>
      <c r="V31" s="6">
        <f t="shared" si="7"/>
        <v>4638.3150183150201</v>
      </c>
      <c r="W31" s="6">
        <f t="shared" si="7"/>
        <v>5607.9990842490861</v>
      </c>
      <c r="X31" s="6">
        <f t="shared" si="7"/>
        <v>6593.4726238673629</v>
      </c>
      <c r="Y31" s="6">
        <f t="shared" si="7"/>
        <v>7592.5825271220037</v>
      </c>
      <c r="Z31" s="6">
        <f t="shared" si="7"/>
        <v>8603.6924303766446</v>
      </c>
      <c r="AA31" s="7">
        <f t="shared" si="7"/>
        <v>9625.5166193455698</v>
      </c>
    </row>
    <row r="32" spans="2:27" ht="15.75" thickBot="1" x14ac:dyDescent="0.3">
      <c r="B32" s="15" t="s">
        <v>6</v>
      </c>
      <c r="C32" s="8">
        <f>+$C$26*C27</f>
        <v>100</v>
      </c>
      <c r="D32" s="8">
        <f t="shared" ref="D32:AA32" si="8">+$C$26*D27</f>
        <v>200</v>
      </c>
      <c r="E32" s="8">
        <f t="shared" si="8"/>
        <v>300</v>
      </c>
      <c r="F32" s="8">
        <f t="shared" si="8"/>
        <v>400</v>
      </c>
      <c r="G32" s="8">
        <f t="shared" si="8"/>
        <v>500</v>
      </c>
      <c r="H32" s="8">
        <f t="shared" si="8"/>
        <v>600</v>
      </c>
      <c r="I32" s="8">
        <f t="shared" si="8"/>
        <v>700</v>
      </c>
      <c r="J32" s="8">
        <f t="shared" si="8"/>
        <v>800</v>
      </c>
      <c r="K32" s="8">
        <f t="shared" si="8"/>
        <v>900</v>
      </c>
      <c r="L32" s="8">
        <f t="shared" si="8"/>
        <v>1000</v>
      </c>
      <c r="M32" s="8">
        <f t="shared" si="8"/>
        <v>1100</v>
      </c>
      <c r="N32" s="8">
        <f t="shared" si="8"/>
        <v>1200</v>
      </c>
      <c r="O32" s="8">
        <f t="shared" si="8"/>
        <v>1300</v>
      </c>
      <c r="P32" s="8">
        <f t="shared" si="8"/>
        <v>1400</v>
      </c>
      <c r="Q32" s="8">
        <f t="shared" si="8"/>
        <v>1500</v>
      </c>
      <c r="R32" s="8">
        <f t="shared" si="8"/>
        <v>1600</v>
      </c>
      <c r="S32" s="8">
        <f t="shared" si="8"/>
        <v>1700</v>
      </c>
      <c r="T32" s="8">
        <f t="shared" si="8"/>
        <v>1800</v>
      </c>
      <c r="U32" s="8">
        <f t="shared" si="8"/>
        <v>1900</v>
      </c>
      <c r="V32" s="8">
        <f t="shared" si="8"/>
        <v>2000</v>
      </c>
      <c r="W32" s="8">
        <f t="shared" si="8"/>
        <v>2100</v>
      </c>
      <c r="X32" s="8">
        <f t="shared" si="8"/>
        <v>2200</v>
      </c>
      <c r="Y32" s="8">
        <f t="shared" si="8"/>
        <v>2300</v>
      </c>
      <c r="Z32" s="8">
        <f t="shared" si="8"/>
        <v>2400</v>
      </c>
      <c r="AA32" s="9">
        <f t="shared" si="8"/>
        <v>2500</v>
      </c>
    </row>
    <row r="33" spans="2:28" ht="15.75" thickBot="1" x14ac:dyDescent="0.3">
      <c r="X33" s="16"/>
      <c r="Y33" s="17"/>
      <c r="Z33" s="18" t="s">
        <v>7</v>
      </c>
      <c r="AA33" s="19">
        <f>+AA31/AA32-1</f>
        <v>2.850206647738228</v>
      </c>
    </row>
    <row r="34" spans="2:28" x14ac:dyDescent="0.25">
      <c r="B34" s="63" t="s">
        <v>12</v>
      </c>
      <c r="F34" s="64" t="s">
        <v>13</v>
      </c>
    </row>
    <row r="35" spans="2:28" x14ac:dyDescent="0.25">
      <c r="B35" s="63" t="s">
        <v>15</v>
      </c>
      <c r="F35" s="64" t="s">
        <v>14</v>
      </c>
      <c r="AA35" s="68" t="s">
        <v>19</v>
      </c>
    </row>
    <row r="39" spans="2:28" ht="15.75" thickBot="1" x14ac:dyDescent="0.3"/>
    <row r="40" spans="2:28" ht="15.75" thickBot="1" x14ac:dyDescent="0.3">
      <c r="B40" s="24" t="s">
        <v>8</v>
      </c>
      <c r="C40" s="25">
        <v>200</v>
      </c>
      <c r="D40" s="25">
        <f t="shared" ref="D40:AA40" si="9">+C40*1.08</f>
        <v>216</v>
      </c>
      <c r="E40" s="25">
        <f t="shared" si="9"/>
        <v>233.28000000000003</v>
      </c>
      <c r="F40" s="25">
        <f t="shared" si="9"/>
        <v>251.94240000000005</v>
      </c>
      <c r="G40" s="25">
        <f t="shared" si="9"/>
        <v>272.09779200000008</v>
      </c>
      <c r="H40" s="25">
        <f t="shared" si="9"/>
        <v>293.86561536000011</v>
      </c>
      <c r="I40" s="25">
        <f t="shared" si="9"/>
        <v>317.37486458880011</v>
      </c>
      <c r="J40" s="25">
        <f t="shared" si="9"/>
        <v>342.76485375590414</v>
      </c>
      <c r="K40" s="25">
        <f t="shared" si="9"/>
        <v>370.18604205637649</v>
      </c>
      <c r="L40" s="25">
        <f t="shared" si="9"/>
        <v>399.80092542088664</v>
      </c>
      <c r="M40" s="25">
        <f t="shared" si="9"/>
        <v>431.78499945455758</v>
      </c>
      <c r="N40" s="25">
        <f t="shared" si="9"/>
        <v>466.32779941092224</v>
      </c>
      <c r="O40" s="25">
        <f t="shared" si="9"/>
        <v>503.63402336379608</v>
      </c>
      <c r="P40" s="25">
        <f t="shared" si="9"/>
        <v>543.9247452328998</v>
      </c>
      <c r="Q40" s="25">
        <f t="shared" si="9"/>
        <v>587.43872485153179</v>
      </c>
      <c r="R40" s="25">
        <f t="shared" si="9"/>
        <v>634.43382283965434</v>
      </c>
      <c r="S40" s="25">
        <f t="shared" si="9"/>
        <v>685.18852866682676</v>
      </c>
      <c r="T40" s="25">
        <f t="shared" si="9"/>
        <v>740.00361096017298</v>
      </c>
      <c r="U40" s="25">
        <f t="shared" si="9"/>
        <v>799.20389983698692</v>
      </c>
      <c r="V40" s="25">
        <f t="shared" si="9"/>
        <v>863.14021182394595</v>
      </c>
      <c r="W40" s="25">
        <f t="shared" si="9"/>
        <v>932.19142876986166</v>
      </c>
      <c r="X40" s="25">
        <f t="shared" si="9"/>
        <v>1006.7667430714506</v>
      </c>
      <c r="Y40" s="25">
        <f t="shared" si="9"/>
        <v>1087.3080825171667</v>
      </c>
      <c r="Z40" s="25">
        <f t="shared" si="9"/>
        <v>1174.2927291185401</v>
      </c>
      <c r="AA40" s="26">
        <f t="shared" si="9"/>
        <v>1268.2361474480235</v>
      </c>
      <c r="AB40" t="s">
        <v>23</v>
      </c>
    </row>
    <row r="69" spans="1:29" x14ac:dyDescent="0.25">
      <c r="A69" s="37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7"/>
      <c r="AC69" s="37"/>
    </row>
    <row r="70" spans="1:29" x14ac:dyDescent="0.25">
      <c r="A70" s="37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7"/>
      <c r="AC70" s="37"/>
    </row>
    <row r="71" spans="1:29" x14ac:dyDescent="0.25">
      <c r="A71" s="37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7"/>
      <c r="AC71" s="37"/>
    </row>
    <row r="72" spans="1:29" x14ac:dyDescent="0.25">
      <c r="A72" s="37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7"/>
      <c r="AC72" s="37"/>
    </row>
    <row r="73" spans="1:29" x14ac:dyDescent="0.25">
      <c r="A73" s="37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7"/>
      <c r="AC73" s="37"/>
    </row>
    <row r="74" spans="1:29" x14ac:dyDescent="0.25">
      <c r="A74" s="37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7"/>
      <c r="AC74" s="37"/>
    </row>
    <row r="75" spans="1:29" x14ac:dyDescent="0.25">
      <c r="A75" s="37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7"/>
      <c r="AC75" s="37"/>
    </row>
    <row r="76" spans="1:29" x14ac:dyDescent="0.25">
      <c r="A76" s="37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7"/>
      <c r="AC76" s="37"/>
    </row>
    <row r="77" spans="1:29" x14ac:dyDescent="0.25">
      <c r="A77" s="37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7"/>
      <c r="AC77" s="37"/>
    </row>
    <row r="78" spans="1:29" x14ac:dyDescent="0.25">
      <c r="A78" s="37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7"/>
      <c r="AC78" s="37"/>
    </row>
    <row r="79" spans="1:29" x14ac:dyDescent="0.25">
      <c r="A79" s="37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7"/>
      <c r="AC79" s="37"/>
    </row>
    <row r="80" spans="1:29" x14ac:dyDescent="0.25">
      <c r="A80" s="37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7"/>
      <c r="AC80" s="37"/>
    </row>
    <row r="81" spans="1:29" x14ac:dyDescent="0.25">
      <c r="A81" s="37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7"/>
      <c r="AC81" s="37"/>
    </row>
    <row r="82" spans="1:29" x14ac:dyDescent="0.25">
      <c r="A82" s="37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7"/>
      <c r="AC82" s="37"/>
    </row>
    <row r="83" spans="1:29" x14ac:dyDescent="0.25">
      <c r="A83" s="37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7"/>
      <c r="AC83" s="37"/>
    </row>
    <row r="84" spans="1:29" x14ac:dyDescent="0.25">
      <c r="A84" s="37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7"/>
      <c r="AC84" s="37"/>
    </row>
    <row r="85" spans="1:29" x14ac:dyDescent="0.25">
      <c r="A85" s="37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7"/>
      <c r="AC85" s="37"/>
    </row>
    <row r="86" spans="1:29" x14ac:dyDescent="0.25">
      <c r="A86" s="37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7"/>
      <c r="AC86" s="37"/>
    </row>
    <row r="87" spans="1:29" x14ac:dyDescent="0.25">
      <c r="A87" s="37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7"/>
      <c r="AC87" s="37"/>
    </row>
    <row r="88" spans="1:29" x14ac:dyDescent="0.2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7"/>
      <c r="AC88" s="37"/>
    </row>
    <row r="89" spans="1:29" x14ac:dyDescent="0.2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7"/>
      <c r="AC89" s="37"/>
    </row>
    <row r="90" spans="1:29" x14ac:dyDescent="0.2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7"/>
      <c r="AC90" s="37"/>
    </row>
    <row r="91" spans="1:29" x14ac:dyDescent="0.2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7"/>
      <c r="AC91" s="37"/>
    </row>
    <row r="92" spans="1:29" x14ac:dyDescent="0.2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7"/>
      <c r="AC92" s="37"/>
    </row>
    <row r="93" spans="1:29" x14ac:dyDescent="0.2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7"/>
      <c r="AC93" s="37"/>
    </row>
    <row r="94" spans="1:29" x14ac:dyDescent="0.2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7"/>
      <c r="AC94" s="37"/>
    </row>
    <row r="95" spans="1:29" x14ac:dyDescent="0.2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7"/>
      <c r="AC95" s="37"/>
    </row>
  </sheetData>
  <mergeCells count="1">
    <mergeCell ref="Z2:AA2"/>
  </mergeCells>
  <hyperlinks>
    <hyperlink ref="F34" r:id="rId1"/>
    <hyperlink ref="F35" r:id="rId2"/>
    <hyperlink ref="AA35" r:id="rId3"/>
  </hyperlinks>
  <pageMargins left="0.39370078740157483" right="0.39370078740157483" top="0.78740157480314965" bottom="0.39370078740157483" header="0.31496062992125984" footer="0.31496062992125984"/>
  <pageSetup paperSize="9" scale="85" orientation="landscape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35"/>
  <sheetViews>
    <sheetView zoomScale="110" zoomScaleNormal="110" workbookViewId="0">
      <selection activeCell="B1" sqref="B1"/>
    </sheetView>
  </sheetViews>
  <sheetFormatPr baseColWidth="10" defaultRowHeight="15" x14ac:dyDescent="0.25"/>
  <cols>
    <col min="3" max="11" width="5.7109375" style="1" customWidth="1"/>
    <col min="12" max="27" width="6.28515625" style="1" customWidth="1"/>
  </cols>
  <sheetData>
    <row r="1" spans="2:27" ht="22.5" customHeight="1" thickBot="1" x14ac:dyDescent="0.3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65" t="s">
        <v>11</v>
      </c>
    </row>
    <row r="2" spans="2:27" x14ac:dyDescent="0.25">
      <c r="B2" s="60"/>
      <c r="C2" s="60"/>
      <c r="D2" s="60"/>
      <c r="E2" s="60"/>
      <c r="F2" s="60"/>
      <c r="G2" s="60"/>
      <c r="H2" s="60"/>
      <c r="I2" s="60"/>
      <c r="J2" s="61"/>
      <c r="K2" s="60"/>
      <c r="Z2" s="79">
        <f ca="1">TODAY()</f>
        <v>43914</v>
      </c>
      <c r="AA2" s="79"/>
    </row>
    <row r="4" spans="2:27" ht="18.75" x14ac:dyDescent="0.3">
      <c r="M4" s="62" t="s">
        <v>17</v>
      </c>
    </row>
    <row r="5" spans="2:27" ht="15.75" x14ac:dyDescent="0.25">
      <c r="M5" s="67" t="s">
        <v>20</v>
      </c>
    </row>
    <row r="7" spans="2:27" x14ac:dyDescent="0.25">
      <c r="B7" s="71" t="s">
        <v>24</v>
      </c>
    </row>
    <row r="8" spans="2:27" x14ac:dyDescent="0.25">
      <c r="B8" t="s">
        <v>26</v>
      </c>
    </row>
    <row r="9" spans="2:27" x14ac:dyDescent="0.25">
      <c r="B9" s="69" t="s">
        <v>18</v>
      </c>
    </row>
    <row r="10" spans="2:27" x14ac:dyDescent="0.25">
      <c r="B10" s="69" t="s">
        <v>25</v>
      </c>
    </row>
    <row r="25" spans="2:31" ht="15.75" thickBot="1" x14ac:dyDescent="0.3"/>
    <row r="26" spans="2:31" ht="15.75" thickBot="1" x14ac:dyDescent="0.3">
      <c r="B26" s="2" t="s">
        <v>2</v>
      </c>
      <c r="C26" s="3">
        <v>100</v>
      </c>
    </row>
    <row r="27" spans="2:31" x14ac:dyDescent="0.25">
      <c r="B27" s="12" t="s">
        <v>0</v>
      </c>
      <c r="C27" s="10">
        <v>1</v>
      </c>
      <c r="D27" s="4">
        <v>2</v>
      </c>
      <c r="E27" s="4">
        <v>3</v>
      </c>
      <c r="F27" s="4">
        <v>4</v>
      </c>
      <c r="G27" s="4">
        <v>5</v>
      </c>
      <c r="H27" s="4">
        <v>6</v>
      </c>
      <c r="I27" s="4">
        <v>7</v>
      </c>
      <c r="J27" s="4">
        <v>8</v>
      </c>
      <c r="K27" s="4">
        <v>9</v>
      </c>
      <c r="L27" s="4">
        <v>10</v>
      </c>
      <c r="M27" s="4">
        <v>11</v>
      </c>
      <c r="N27" s="4">
        <v>12</v>
      </c>
      <c r="O27" s="4">
        <v>13</v>
      </c>
      <c r="P27" s="4">
        <v>14</v>
      </c>
      <c r="Q27" s="4">
        <v>15</v>
      </c>
      <c r="R27" s="4">
        <v>16</v>
      </c>
      <c r="S27" s="4">
        <v>17</v>
      </c>
      <c r="T27" s="4">
        <v>18</v>
      </c>
      <c r="U27" s="4">
        <v>19</v>
      </c>
      <c r="V27" s="4">
        <v>20</v>
      </c>
      <c r="W27" s="4">
        <v>21</v>
      </c>
      <c r="X27" s="4">
        <v>22</v>
      </c>
      <c r="Y27" s="4">
        <v>23</v>
      </c>
      <c r="Z27" s="4">
        <v>24</v>
      </c>
      <c r="AA27" s="5">
        <v>25</v>
      </c>
    </row>
    <row r="28" spans="2:31" x14ac:dyDescent="0.25">
      <c r="B28" s="13" t="s">
        <v>1</v>
      </c>
      <c r="C28" s="74">
        <v>13681</v>
      </c>
      <c r="D28" s="75">
        <v>8660</v>
      </c>
      <c r="E28" s="75">
        <v>7000</v>
      </c>
      <c r="F28" s="75">
        <v>5000</v>
      </c>
      <c r="G28" s="75">
        <v>4000</v>
      </c>
      <c r="H28" s="75">
        <v>4000</v>
      </c>
      <c r="I28" s="75">
        <v>4000</v>
      </c>
      <c r="J28" s="75">
        <v>4500</v>
      </c>
      <c r="K28" s="75">
        <v>4500</v>
      </c>
      <c r="L28" s="75">
        <v>4500</v>
      </c>
      <c r="M28" s="75">
        <v>4800</v>
      </c>
      <c r="N28" s="75">
        <v>5200</v>
      </c>
      <c r="O28" s="75">
        <v>5500</v>
      </c>
      <c r="P28" s="75">
        <v>5800</v>
      </c>
      <c r="Q28" s="75">
        <v>6100</v>
      </c>
      <c r="R28" s="75">
        <v>6400</v>
      </c>
      <c r="S28" s="75">
        <v>6900</v>
      </c>
      <c r="T28" s="75">
        <v>7400</v>
      </c>
      <c r="U28" s="75">
        <v>7900</v>
      </c>
      <c r="V28" s="75">
        <v>8200</v>
      </c>
      <c r="W28" s="75">
        <v>8500</v>
      </c>
      <c r="X28" s="75">
        <v>8800</v>
      </c>
      <c r="Y28" s="75">
        <v>9200</v>
      </c>
      <c r="Z28" s="75">
        <v>9500</v>
      </c>
      <c r="AA28" s="76">
        <v>10261</v>
      </c>
    </row>
    <row r="29" spans="2:31" x14ac:dyDescent="0.25">
      <c r="B29" s="13" t="s">
        <v>3</v>
      </c>
      <c r="C29" s="20">
        <f>+$C$26/C28</f>
        <v>7.3094072070755065E-3</v>
      </c>
      <c r="D29" s="21">
        <f>+$C$26/D28</f>
        <v>1.1547344110854504E-2</v>
      </c>
      <c r="E29" s="21">
        <f>+$C$26/E28</f>
        <v>1.4285714285714285E-2</v>
      </c>
      <c r="F29" s="21">
        <f>+$C$26/F28</f>
        <v>0.02</v>
      </c>
      <c r="G29" s="21">
        <f t="shared" ref="G29:AA29" si="0">+$C$26/G28</f>
        <v>2.5000000000000001E-2</v>
      </c>
      <c r="H29" s="21">
        <f t="shared" si="0"/>
        <v>2.5000000000000001E-2</v>
      </c>
      <c r="I29" s="21">
        <f t="shared" si="0"/>
        <v>2.5000000000000001E-2</v>
      </c>
      <c r="J29" s="21">
        <f t="shared" si="0"/>
        <v>2.2222222222222223E-2</v>
      </c>
      <c r="K29" s="21">
        <f t="shared" si="0"/>
        <v>2.2222222222222223E-2</v>
      </c>
      <c r="L29" s="21">
        <f t="shared" si="0"/>
        <v>2.2222222222222223E-2</v>
      </c>
      <c r="M29" s="21">
        <f t="shared" si="0"/>
        <v>2.0833333333333332E-2</v>
      </c>
      <c r="N29" s="21">
        <f t="shared" si="0"/>
        <v>1.9230769230769232E-2</v>
      </c>
      <c r="O29" s="21">
        <f t="shared" si="0"/>
        <v>1.8181818181818181E-2</v>
      </c>
      <c r="P29" s="21">
        <f t="shared" si="0"/>
        <v>1.7241379310344827E-2</v>
      </c>
      <c r="Q29" s="21">
        <f t="shared" si="0"/>
        <v>1.6393442622950821E-2</v>
      </c>
      <c r="R29" s="21">
        <f t="shared" si="0"/>
        <v>1.5625E-2</v>
      </c>
      <c r="S29" s="21">
        <f t="shared" si="0"/>
        <v>1.4492753623188406E-2</v>
      </c>
      <c r="T29" s="21">
        <f t="shared" si="0"/>
        <v>1.3513513513513514E-2</v>
      </c>
      <c r="U29" s="21">
        <f t="shared" si="0"/>
        <v>1.2658227848101266E-2</v>
      </c>
      <c r="V29" s="21">
        <f t="shared" si="0"/>
        <v>1.2195121951219513E-2</v>
      </c>
      <c r="W29" s="21">
        <f t="shared" si="0"/>
        <v>1.1764705882352941E-2</v>
      </c>
      <c r="X29" s="21">
        <f t="shared" si="0"/>
        <v>1.1363636363636364E-2</v>
      </c>
      <c r="Y29" s="21">
        <f t="shared" si="0"/>
        <v>1.0869565217391304E-2</v>
      </c>
      <c r="Z29" s="21">
        <f t="shared" si="0"/>
        <v>1.0526315789473684E-2</v>
      </c>
      <c r="AA29" s="32">
        <f t="shared" si="0"/>
        <v>9.7456388266250853E-3</v>
      </c>
    </row>
    <row r="30" spans="2:31" ht="15.75" thickBot="1" x14ac:dyDescent="0.3">
      <c r="B30" s="28" t="s">
        <v>4</v>
      </c>
      <c r="C30" s="33">
        <f>+C29</f>
        <v>7.3094072070755065E-3</v>
      </c>
      <c r="D30" s="34">
        <f>+C30+D29</f>
        <v>1.885675131793001E-2</v>
      </c>
      <c r="E30" s="34">
        <f>+D30+E29</f>
        <v>3.3142465603644297E-2</v>
      </c>
      <c r="F30" s="34">
        <f>+E30+F29</f>
        <v>5.3142465603644301E-2</v>
      </c>
      <c r="G30" s="34">
        <f t="shared" ref="G30:AA30" si="1">+F30+G29</f>
        <v>7.8142465603644296E-2</v>
      </c>
      <c r="H30" s="34">
        <f t="shared" si="1"/>
        <v>0.10314246560364429</v>
      </c>
      <c r="I30" s="34">
        <f t="shared" si="1"/>
        <v>0.12814246560364428</v>
      </c>
      <c r="J30" s="34">
        <f t="shared" si="1"/>
        <v>0.15036468782586651</v>
      </c>
      <c r="K30" s="34">
        <f t="shared" si="1"/>
        <v>0.17258691004808874</v>
      </c>
      <c r="L30" s="34">
        <f t="shared" si="1"/>
        <v>0.19480913227031096</v>
      </c>
      <c r="M30" s="34">
        <f t="shared" si="1"/>
        <v>0.21564246560364431</v>
      </c>
      <c r="N30" s="34">
        <f t="shared" si="1"/>
        <v>0.23487323483441352</v>
      </c>
      <c r="O30" s="34">
        <f t="shared" si="1"/>
        <v>0.25305505301623171</v>
      </c>
      <c r="P30" s="34">
        <f t="shared" si="1"/>
        <v>0.27029643232657652</v>
      </c>
      <c r="Q30" s="34">
        <f t="shared" si="1"/>
        <v>0.28668987494952736</v>
      </c>
      <c r="R30" s="34">
        <f t="shared" si="1"/>
        <v>0.30231487494952736</v>
      </c>
      <c r="S30" s="34">
        <f t="shared" si="1"/>
        <v>0.31680762857271577</v>
      </c>
      <c r="T30" s="34">
        <f t="shared" si="1"/>
        <v>0.33032114208622931</v>
      </c>
      <c r="U30" s="34">
        <f t="shared" si="1"/>
        <v>0.34297936993433059</v>
      </c>
      <c r="V30" s="34">
        <f t="shared" si="1"/>
        <v>0.35517449188555011</v>
      </c>
      <c r="W30" s="34">
        <f t="shared" si="1"/>
        <v>0.36693919776790307</v>
      </c>
      <c r="X30" s="34">
        <f t="shared" si="1"/>
        <v>0.37830283413153942</v>
      </c>
      <c r="Y30" s="34">
        <f t="shared" si="1"/>
        <v>0.38917239934893072</v>
      </c>
      <c r="Z30" s="34">
        <f t="shared" si="1"/>
        <v>0.39969871513840438</v>
      </c>
      <c r="AA30" s="35">
        <f t="shared" si="1"/>
        <v>0.40944435396502948</v>
      </c>
      <c r="AE30" s="1"/>
    </row>
    <row r="31" spans="2:31" ht="15.75" thickBot="1" x14ac:dyDescent="0.3">
      <c r="B31" s="14" t="s">
        <v>5</v>
      </c>
      <c r="C31" s="11">
        <f>+C30*C28</f>
        <v>100</v>
      </c>
      <c r="D31" s="6">
        <f>+D30*D28</f>
        <v>163.29946641327388</v>
      </c>
      <c r="E31" s="6">
        <f>+E30*E28</f>
        <v>231.99725922551008</v>
      </c>
      <c r="F31" s="6">
        <f>+F30*F28</f>
        <v>265.71232801822151</v>
      </c>
      <c r="G31" s="6">
        <f t="shared" ref="G31:AA31" si="2">+G30*G28</f>
        <v>312.56986241457719</v>
      </c>
      <c r="H31" s="6">
        <f t="shared" si="2"/>
        <v>412.56986241457719</v>
      </c>
      <c r="I31" s="6">
        <f t="shared" si="2"/>
        <v>512.56986241457719</v>
      </c>
      <c r="J31" s="6">
        <f t="shared" si="2"/>
        <v>676.64109521639932</v>
      </c>
      <c r="K31" s="6">
        <f t="shared" si="2"/>
        <v>776.64109521639932</v>
      </c>
      <c r="L31" s="6">
        <f t="shared" si="2"/>
        <v>876.64109521639932</v>
      </c>
      <c r="M31" s="6">
        <f t="shared" si="2"/>
        <v>1035.0838348974926</v>
      </c>
      <c r="N31" s="6">
        <f t="shared" si="2"/>
        <v>1221.3408211389503</v>
      </c>
      <c r="O31" s="6">
        <f t="shared" si="2"/>
        <v>1391.8027915892744</v>
      </c>
      <c r="P31" s="6">
        <f t="shared" si="2"/>
        <v>1567.7193074941438</v>
      </c>
      <c r="Q31" s="6">
        <f t="shared" si="2"/>
        <v>1748.8082371921168</v>
      </c>
      <c r="R31" s="6">
        <f t="shared" si="2"/>
        <v>1934.815199676975</v>
      </c>
      <c r="S31" s="6">
        <f t="shared" si="2"/>
        <v>2185.972637151739</v>
      </c>
      <c r="T31" s="6">
        <f t="shared" si="2"/>
        <v>2444.3764514380969</v>
      </c>
      <c r="U31" s="6">
        <f t="shared" si="2"/>
        <v>2709.5370224812118</v>
      </c>
      <c r="V31" s="6">
        <f t="shared" si="2"/>
        <v>2912.4308334615112</v>
      </c>
      <c r="W31" s="6">
        <f t="shared" si="2"/>
        <v>3118.9831810271762</v>
      </c>
      <c r="X31" s="6">
        <f t="shared" si="2"/>
        <v>3329.0649403575471</v>
      </c>
      <c r="Y31" s="6">
        <f t="shared" si="2"/>
        <v>3580.3860740101627</v>
      </c>
      <c r="Z31" s="6">
        <f t="shared" si="2"/>
        <v>3797.1377938148416</v>
      </c>
      <c r="AA31" s="7">
        <f t="shared" si="2"/>
        <v>4201.3085160351675</v>
      </c>
    </row>
    <row r="32" spans="2:31" ht="15.75" thickBot="1" x14ac:dyDescent="0.3">
      <c r="B32" s="15" t="s">
        <v>6</v>
      </c>
      <c r="C32" s="8">
        <f>+$C$26*C27</f>
        <v>100</v>
      </c>
      <c r="D32" s="8">
        <f t="shared" ref="D32:AA32" si="3">+$C$26*D27</f>
        <v>200</v>
      </c>
      <c r="E32" s="8">
        <f t="shared" si="3"/>
        <v>300</v>
      </c>
      <c r="F32" s="8">
        <f t="shared" si="3"/>
        <v>400</v>
      </c>
      <c r="G32" s="8">
        <f t="shared" si="3"/>
        <v>500</v>
      </c>
      <c r="H32" s="8">
        <f t="shared" si="3"/>
        <v>600</v>
      </c>
      <c r="I32" s="8">
        <f t="shared" si="3"/>
        <v>700</v>
      </c>
      <c r="J32" s="8">
        <f t="shared" si="3"/>
        <v>800</v>
      </c>
      <c r="K32" s="8">
        <f t="shared" si="3"/>
        <v>900</v>
      </c>
      <c r="L32" s="8">
        <f t="shared" si="3"/>
        <v>1000</v>
      </c>
      <c r="M32" s="8">
        <f t="shared" si="3"/>
        <v>1100</v>
      </c>
      <c r="N32" s="8">
        <f t="shared" si="3"/>
        <v>1200</v>
      </c>
      <c r="O32" s="8">
        <f t="shared" si="3"/>
        <v>1300</v>
      </c>
      <c r="P32" s="8">
        <f t="shared" si="3"/>
        <v>1400</v>
      </c>
      <c r="Q32" s="8">
        <f t="shared" si="3"/>
        <v>1500</v>
      </c>
      <c r="R32" s="8">
        <f t="shared" si="3"/>
        <v>1600</v>
      </c>
      <c r="S32" s="8">
        <f t="shared" si="3"/>
        <v>1700</v>
      </c>
      <c r="T32" s="8">
        <f t="shared" si="3"/>
        <v>1800</v>
      </c>
      <c r="U32" s="8">
        <f t="shared" si="3"/>
        <v>1900</v>
      </c>
      <c r="V32" s="8">
        <f t="shared" si="3"/>
        <v>2000</v>
      </c>
      <c r="W32" s="8">
        <f t="shared" si="3"/>
        <v>2100</v>
      </c>
      <c r="X32" s="8">
        <f t="shared" si="3"/>
        <v>2200</v>
      </c>
      <c r="Y32" s="8">
        <f t="shared" si="3"/>
        <v>2300</v>
      </c>
      <c r="Z32" s="8">
        <f t="shared" si="3"/>
        <v>2400</v>
      </c>
      <c r="AA32" s="9">
        <f t="shared" si="3"/>
        <v>2500</v>
      </c>
    </row>
    <row r="33" spans="2:27" ht="15.75" thickBot="1" x14ac:dyDescent="0.3">
      <c r="X33" s="16"/>
      <c r="Y33" s="17"/>
      <c r="Z33" s="18" t="s">
        <v>7</v>
      </c>
      <c r="AA33" s="19">
        <f>+AA31/AA32-1</f>
        <v>0.68052340641406706</v>
      </c>
    </row>
    <row r="34" spans="2:27" x14ac:dyDescent="0.25">
      <c r="B34" s="63" t="s">
        <v>12</v>
      </c>
      <c r="F34" s="64" t="s">
        <v>13</v>
      </c>
    </row>
    <row r="35" spans="2:27" x14ac:dyDescent="0.25">
      <c r="B35" s="63" t="s">
        <v>15</v>
      </c>
      <c r="F35" s="64" t="s">
        <v>14</v>
      </c>
      <c r="AA35" s="68" t="s">
        <v>19</v>
      </c>
    </row>
  </sheetData>
  <mergeCells count="1">
    <mergeCell ref="Z2:AA2"/>
  </mergeCells>
  <hyperlinks>
    <hyperlink ref="F34" r:id="rId1"/>
    <hyperlink ref="F35" r:id="rId2"/>
    <hyperlink ref="AA35" r:id="rId3"/>
  </hyperlinks>
  <pageMargins left="0.39370078740157483" right="0.39370078740157483" top="0.78740157480314965" bottom="0.39370078740157483" header="0.31496062992125984" footer="0.31496062992125984"/>
  <pageSetup paperSize="9" scale="8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Einführung</vt:lpstr>
      <vt:lpstr>Seitwärts</vt:lpstr>
      <vt:lpstr>Crash</vt:lpstr>
      <vt:lpstr>Wachstum</vt:lpstr>
      <vt:lpstr>Corona</vt:lpstr>
      <vt:lpstr>Corona!Druckbereich</vt:lpstr>
      <vt:lpstr>Crash!Druckbereich</vt:lpstr>
      <vt:lpstr>Einführung!Druckbereich</vt:lpstr>
      <vt:lpstr>Seitwärts!Druckbereich</vt:lpstr>
      <vt:lpstr>Wachstum!Druckbereich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2020-03-24T21:53:52Z</cp:lastPrinted>
  <dcterms:created xsi:type="dcterms:W3CDTF">2020-02-12T08:55:45Z</dcterms:created>
  <dcterms:modified xsi:type="dcterms:W3CDTF">2020-03-24T21:56:09Z</dcterms:modified>
</cp:coreProperties>
</file>